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365newcastle-my.sharepoint.com/personal/laura_hartwell_northeast-ca_gov_uk/Documents/"/>
    </mc:Choice>
  </mc:AlternateContent>
  <xr:revisionPtr revIDLastSave="0" documentId="8_{12BE7F83-F396-41CB-93F7-128FC6E5DD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ansparency Report" sheetId="1" r:id="rId1"/>
    <sheet name="Bank" sheetId="2" r:id="rId2"/>
    <sheet name="FASTER payment" sheetId="4" r:id="rId3"/>
  </sheets>
  <definedNames>
    <definedName name="_xlnm._FilterDatabase" localSheetId="1" hidden="1">Bank!$A$1:$U$93</definedName>
    <definedName name="_xlnm._FilterDatabase" localSheetId="2" hidden="1">'FASTER payment'!$A$3:$N$46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4" l="1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" i="4" s="1"/>
  <c r="G6" i="4"/>
  <c r="G5" i="4"/>
  <c r="G4" i="4"/>
  <c r="F2" i="4"/>
  <c r="E2" i="4"/>
  <c r="R57" i="2"/>
  <c r="R56" i="2"/>
  <c r="Q20" i="2"/>
</calcChain>
</file>

<file path=xl/sharedStrings.xml><?xml version="1.0" encoding="utf-8"?>
<sst xmlns="http://schemas.openxmlformats.org/spreadsheetml/2006/main" count="1469" uniqueCount="504">
  <si>
    <t>NECA Transparency Report</t>
  </si>
  <si>
    <t>Invoices Paid between:</t>
  </si>
  <si>
    <t>Jan 1, 2024</t>
  </si>
  <si>
    <t>and:</t>
  </si>
  <si>
    <t>Jan 31, 2024</t>
  </si>
  <si>
    <t>Service</t>
  </si>
  <si>
    <t>Section</t>
  </si>
  <si>
    <t>Supplier</t>
  </si>
  <si>
    <t>Category Description</t>
  </si>
  <si>
    <t>Expense Code</t>
  </si>
  <si>
    <t>Expense Description</t>
  </si>
  <si>
    <t>Internal ref</t>
  </si>
  <si>
    <t>Paid Date</t>
  </si>
  <si>
    <t>Amount Exc VAT</t>
  </si>
  <si>
    <t>Amount Inc VAT</t>
  </si>
  <si>
    <t>Transport Strategy Unit</t>
  </si>
  <si>
    <t>Bus DQ0099</t>
  </si>
  <si>
    <t>ARRIVA NORTHUMBRIA LTD.</t>
  </si>
  <si>
    <t>Supplies and Services</t>
  </si>
  <si>
    <t>Special grants</t>
  </si>
  <si>
    <t>858-RES-01-2024-039</t>
  </si>
  <si>
    <t>858-RES-01-2024-041</t>
  </si>
  <si>
    <t>858-RES-01-2024-042</t>
  </si>
  <si>
    <t>STAGECOACH SERVICES LTD.</t>
  </si>
  <si>
    <t>859-RES-01-2024-043</t>
  </si>
  <si>
    <t>THE CRACK LTD.</t>
  </si>
  <si>
    <t>Advertising other than for staff</t>
  </si>
  <si>
    <t>860-6941</t>
  </si>
  <si>
    <t>NECA Transport Capital CQ2000</t>
  </si>
  <si>
    <t>NECA Transport Capital</t>
  </si>
  <si>
    <t>ARCHI LIFT DESIGN LIMITED.</t>
  </si>
  <si>
    <t>Construction work A908</t>
  </si>
  <si>
    <t>Construction work</t>
  </si>
  <si>
    <t>861-996</t>
  </si>
  <si>
    <t>JTC Transport Grants</t>
  </si>
  <si>
    <t>DURHAM COUNTY COUNCIL.</t>
  </si>
  <si>
    <t>Miscellaneous grants</t>
  </si>
  <si>
    <t>862-RES-01-2024-118</t>
  </si>
  <si>
    <t>GATESHEAD COUNCIL.</t>
  </si>
  <si>
    <t>Third Party Payments</t>
  </si>
  <si>
    <t>NECA SLA</t>
  </si>
  <si>
    <t>863-220271759</t>
  </si>
  <si>
    <t>GO GATESHEAD LTD.</t>
  </si>
  <si>
    <t>864-RES-01-2024-083</t>
  </si>
  <si>
    <t>864-RES-01-2024-084</t>
  </si>
  <si>
    <t>864-RES-01-2024-085</t>
  </si>
  <si>
    <t>864-RES-01-2024-086</t>
  </si>
  <si>
    <t>GREEN JAM ENERGY SERVICES LTD.</t>
  </si>
  <si>
    <t>865-1171</t>
  </si>
  <si>
    <t>NEXUS.</t>
  </si>
  <si>
    <t>Other hired and contracted services</t>
  </si>
  <si>
    <t>867-105343</t>
  </si>
  <si>
    <t>SOUTH TYNESIDE COUNCIL.</t>
  </si>
  <si>
    <t>868-RES-01-2024-117</t>
  </si>
  <si>
    <t>869-RES-01-2024-141</t>
  </si>
  <si>
    <t>Tyne Tunnel Revenue</t>
  </si>
  <si>
    <t>Tyne Tunnels - Vehicles</t>
  </si>
  <si>
    <t>TT2 LTD.</t>
  </si>
  <si>
    <t>NECA Usage payments to TT2</t>
  </si>
  <si>
    <t>870-0000002137</t>
  </si>
  <si>
    <t>Levy</t>
  </si>
  <si>
    <t>Tyne &amp; Wear Transport</t>
  </si>
  <si>
    <t>AON SOLUTIONS UK LTD.</t>
  </si>
  <si>
    <t>Professional fees 338066</t>
  </si>
  <si>
    <t>873-GBR01-0008225</t>
  </si>
  <si>
    <t>874-RES-01-2024-276</t>
  </si>
  <si>
    <t>874-RES-01-2024-277</t>
  </si>
  <si>
    <t>CREO COMMUNICATIONS LTD.</t>
  </si>
  <si>
    <t>875-INV-3195</t>
  </si>
  <si>
    <t>Tyne Tunnels - Pedestrian</t>
  </si>
  <si>
    <t>DAC BEACHCROFT LLP.</t>
  </si>
  <si>
    <t>Legal expenses 338045</t>
  </si>
  <si>
    <t>876-01-10226197</t>
  </si>
  <si>
    <t>GLOBAL MEDIA GROUP SERVICES LTD.</t>
  </si>
  <si>
    <t>877-C-INV233298</t>
  </si>
  <si>
    <t>877-C-INV238382</t>
  </si>
  <si>
    <t>Transport Strategy Unit General</t>
  </si>
  <si>
    <t>NORTH EAST REGIONAL EMPLOYERS ORGANISATION (NEREO).</t>
  </si>
  <si>
    <t>879-33173</t>
  </si>
  <si>
    <t>NORTH OF TYNE COMBINED AUTHORITY.</t>
  </si>
  <si>
    <t>880-1000175LR</t>
  </si>
  <si>
    <t>OVE ARUP &amp; PARTNERS LTD.</t>
  </si>
  <si>
    <t>Consultants fees 338027</t>
  </si>
  <si>
    <t>881-88-2316949</t>
  </si>
  <si>
    <t>881-88-2317015</t>
  </si>
  <si>
    <t>NECA Central</t>
  </si>
  <si>
    <t>North East LEP</t>
  </si>
  <si>
    <t>PRAXIS REAL ESTATE MANAGEMENT LTD.</t>
  </si>
  <si>
    <t>Premises</t>
  </si>
  <si>
    <t>Electricity</t>
  </si>
  <si>
    <t>882-141753</t>
  </si>
  <si>
    <t>WARD HADAWAY SOLICITORS.</t>
  </si>
  <si>
    <t>883-930442</t>
  </si>
  <si>
    <t>884-997</t>
  </si>
  <si>
    <t>NETWORK TICKETING LTD T/A NETWORK ONE.</t>
  </si>
  <si>
    <t>886-RES-01-2024-331</t>
  </si>
  <si>
    <t>887-RES-01-2024-333</t>
  </si>
  <si>
    <t>Payments to sub-contractors</t>
  </si>
  <si>
    <t>888-0000002141</t>
  </si>
  <si>
    <t>NECA Surplus payments to TT2</t>
  </si>
  <si>
    <t>888-0000002142</t>
  </si>
  <si>
    <t>309371-66629868 (GBP)</t>
  </si>
  <si>
    <t>NECA2024 01 02-01</t>
  </si>
  <si>
    <t>02-Jan-2024</t>
  </si>
  <si>
    <t>Direct Debits</t>
  </si>
  <si>
    <t>1107923456         TRANSPORT REVGRANT</t>
  </si>
  <si>
    <t>200211
200211</t>
  </si>
  <si>
    <t>368046
368046</t>
  </si>
  <si>
    <t>NECA008
NECA001</t>
  </si>
  <si>
    <t>Transport Revenue Grant - Nexus Transport grant DCC NECA001 £1,408,500 NTCA NECA008 £5,475,000
Transport Revenue Grant - DCC</t>
  </si>
  <si>
    <t>NECA2024 01 02-02</t>
  </si>
  <si>
    <t>CHAPS Payment</t>
  </si>
  <si>
    <t>F/FLOW TYNE WEAR I</t>
  </si>
  <si>
    <t>200999</t>
  </si>
  <si>
    <t>936010</t>
  </si>
  <si>
    <t>0000000</t>
  </si>
  <si>
    <t xml:space="preserve">MMF Investment </t>
  </si>
  <si>
    <t>Deutsche Managed Sterling Fund (Advisory)</t>
  </si>
  <si>
    <t>NECA2024 01 02-03a</t>
  </si>
  <si>
    <t>F/FLOW LINK TREASU LG-6047</t>
  </si>
  <si>
    <t>934001</t>
  </si>
  <si>
    <t xml:space="preserve">STI investment </t>
  </si>
  <si>
    <t xml:space="preserve">NatWest Markets plc </t>
  </si>
  <si>
    <t>NECA2024 01 02-03b</t>
  </si>
  <si>
    <t>200500</t>
  </si>
  <si>
    <t>730099</t>
  </si>
  <si>
    <t>NECA500</t>
  </si>
  <si>
    <t>investment interest</t>
  </si>
  <si>
    <t>NECA2024 01 02-04</t>
  </si>
  <si>
    <t>F/FLOW THE BANK OF FHI GBP PRIME 3 0  NO 189 0000961 WIB</t>
  </si>
  <si>
    <t>NECA2024 01 02-05</t>
  </si>
  <si>
    <t>Miscellaneous Entry</t>
  </si>
  <si>
    <t>SERVICE CHARGES    REF : 417417829</t>
  </si>
  <si>
    <t>200006</t>
  </si>
  <si>
    <t>338017</t>
  </si>
  <si>
    <t>Service Charges</t>
  </si>
  <si>
    <t>NECA2024 01 02-06</t>
  </si>
  <si>
    <t>Sweeping</t>
  </si>
  <si>
    <t>SWP FROM 67419060</t>
  </si>
  <si>
    <t>200670</t>
  </si>
  <si>
    <t>740301</t>
  </si>
  <si>
    <t>Tolls Income</t>
  </si>
  <si>
    <t>NECA2024 01 03-01</t>
  </si>
  <si>
    <t>03-Jan-2024</t>
  </si>
  <si>
    <t>NECA2024 01 03-02</t>
  </si>
  <si>
    <t>NECA2024 01 03-03</t>
  </si>
  <si>
    <t>NECA2024 01 03-04</t>
  </si>
  <si>
    <t>NECA2024 01 04-01</t>
  </si>
  <si>
    <t>04-Jan-2024</t>
  </si>
  <si>
    <t>MMF JP MORG F/FLOW TICKET 1817234     1108640758</t>
  </si>
  <si>
    <t xml:space="preserve">MMF investment </t>
  </si>
  <si>
    <t>Aberdeen Standard Liquidity Fund (Lux) - Sterling Fund (Class K3)</t>
  </si>
  <si>
    <t>NECA2024 01 04-02</t>
  </si>
  <si>
    <t>NECA2024 01 04-03a</t>
  </si>
  <si>
    <t>F/FLOW LINK TREASU LG-6078</t>
  </si>
  <si>
    <t>Standard Chartered Bank</t>
  </si>
  <si>
    <t>NECA2024 01 04-03b</t>
  </si>
  <si>
    <t>NECA2024 01 04-04</t>
  </si>
  <si>
    <t>NECA2024 01 04-05</t>
  </si>
  <si>
    <t>TRANSFER - EX T/O  WMTT S20063900-929</t>
  </si>
  <si>
    <t>Lloyds treasury call facility</t>
  </si>
  <si>
    <t>NECA2024 01 04-06</t>
  </si>
  <si>
    <t>NECA2024 01 05-01</t>
  </si>
  <si>
    <t>05-Jan-2024</t>
  </si>
  <si>
    <t>TRANSFER - EX T/O  WMTT S20068197-935</t>
  </si>
  <si>
    <t>NECA2024 01 08-01</t>
  </si>
  <si>
    <t>08-Jan-2024</t>
  </si>
  <si>
    <t>TRANSFER - EX T/O  WMTT S20075763-946</t>
  </si>
  <si>
    <t>NECA2024 01 08-02</t>
  </si>
  <si>
    <t>NECA2024 01 09-02</t>
  </si>
  <si>
    <t>09-Jan-2024</t>
  </si>
  <si>
    <t>NECA05012024BACS                 BACS</t>
  </si>
  <si>
    <t>Already in ledger - do not receipt</t>
  </si>
  <si>
    <t>NECA2024 01 09-01</t>
  </si>
  <si>
    <t>Faster Payments</t>
  </si>
  <si>
    <t>TT2 LIMITED        TT2 LTD            500000001272224591 122714     10      09JAN24 10:10</t>
  </si>
  <si>
    <t>NECA2024 01 09-03</t>
  </si>
  <si>
    <t>TRANSFER           WMTT S20078409-951</t>
  </si>
  <si>
    <t>NECA2024 01 09-04</t>
  </si>
  <si>
    <t>NECA2024 01 09-05</t>
  </si>
  <si>
    <t>Interest Payment</t>
  </si>
  <si>
    <t>INTEREST (GROSS)</t>
  </si>
  <si>
    <t>Bank Interest</t>
  </si>
  <si>
    <t>NECA2024 01 10-01a</t>
  </si>
  <si>
    <t>10-Jan-2024</t>
  </si>
  <si>
    <t>TRANSFER           WMTT S19995309-914</t>
  </si>
  <si>
    <t>Lloyds bank plc</t>
  </si>
  <si>
    <t>NECA2024 01 10-01b</t>
  </si>
  <si>
    <t>NECA2024 01 10-02</t>
  </si>
  <si>
    <t>TRANSFER - EX T/O  WMTT S20086790-962</t>
  </si>
  <si>
    <t>NECA2024 01 10-03</t>
  </si>
  <si>
    <t>NECA2024 01 11-01</t>
  </si>
  <si>
    <t>11-Jan-2024</t>
  </si>
  <si>
    <t>FT263768992501     FOREIGN</t>
  </si>
  <si>
    <t>650225</t>
  </si>
  <si>
    <t>NECA501</t>
  </si>
  <si>
    <t>Loan interest</t>
  </si>
  <si>
    <t>NECA2024 01 11-02</t>
  </si>
  <si>
    <t>FT263768993501     FOREIGN</t>
  </si>
  <si>
    <t>NECA2024 01 11-03</t>
  </si>
  <si>
    <t>TRANSFER - EX T/O  WMTT S20090713-968</t>
  </si>
  <si>
    <t>NECA2024 01 11-04</t>
  </si>
  <si>
    <t>NECA2024 01 12-01a</t>
  </si>
  <si>
    <t>12-Jan-2024</t>
  </si>
  <si>
    <t>Payment</t>
  </si>
  <si>
    <t>NTC BACS           NOTCA/383248</t>
  </si>
  <si>
    <t>Debtor Account 90000274</t>
  </si>
  <si>
    <t>NECA2024 01 12-01b</t>
  </si>
  <si>
    <t>Debtor Account 90000275</t>
  </si>
  <si>
    <t>NECA2024 01 12-02</t>
  </si>
  <si>
    <t>BACS</t>
  </si>
  <si>
    <t>952050</t>
  </si>
  <si>
    <t xml:space="preserve">Payroll - third party payment </t>
  </si>
  <si>
    <t>NECA2024 01 12-03</t>
  </si>
  <si>
    <t>NEXUS              500000001273973136 RM SECONDMENT      205942     10      12JAN24 12:01</t>
  </si>
  <si>
    <t>200301</t>
  </si>
  <si>
    <t>NECA398</t>
  </si>
  <si>
    <t>CHAPS payment</t>
  </si>
  <si>
    <t>NECA2024 01 12-04</t>
  </si>
  <si>
    <t>TRANSFER - EX T/O  WMTT S20096856-976</t>
  </si>
  <si>
    <t>NECA2024 01 12-05</t>
  </si>
  <si>
    <t>NECA2024 01 15-01</t>
  </si>
  <si>
    <t>15-Jan-2024</t>
  </si>
  <si>
    <t>PUBLIC WORKS LOANS NECOMB</t>
  </si>
  <si>
    <t xml:space="preserve">Borrowing Interest </t>
  </si>
  <si>
    <t>NECA2024 01 15-02</t>
  </si>
  <si>
    <t>TRANSFER           WMTT S20103042-984</t>
  </si>
  <si>
    <t>NECA2024 01 15-03</t>
  </si>
  <si>
    <t>NECA2024 01 16-01</t>
  </si>
  <si>
    <t>16-Jan-2024</t>
  </si>
  <si>
    <t>LLOYDS BANK PLC    5563140474133321</t>
  </si>
  <si>
    <t>930112</t>
  </si>
  <si>
    <t>Purchasing card</t>
  </si>
  <si>
    <t>NECA2024 01 16-02</t>
  </si>
  <si>
    <t>NECA12012024BACS                 BACS</t>
  </si>
  <si>
    <t>NECA2024 01 16-03</t>
  </si>
  <si>
    <t>FT263912994501     FOREIGN</t>
  </si>
  <si>
    <t>NECA2024 01 16-04</t>
  </si>
  <si>
    <t>TRANSFER           WMTT S20107454-990</t>
  </si>
  <si>
    <t>NECA2024 01 16-05</t>
  </si>
  <si>
    <t>NECA2024 01 17-01</t>
  </si>
  <si>
    <t>17-Jan-2024</t>
  </si>
  <si>
    <t>TRANSFER - EX T/O  WMTT S20112518-998</t>
  </si>
  <si>
    <t>NECA2024 01 17-02</t>
  </si>
  <si>
    <t>NECA2024 01 18-01</t>
  </si>
  <si>
    <t>18-Jan-2024</t>
  </si>
  <si>
    <t>TRANSFER - EX T/O  WMTT S20118177-006</t>
  </si>
  <si>
    <t>NECA2024 01 18-02</t>
  </si>
  <si>
    <t>NECA2024 01 19-01</t>
  </si>
  <si>
    <t>19-Jan-2024</t>
  </si>
  <si>
    <t>DFT MAIN           2000 2000028033 K</t>
  </si>
  <si>
    <t>954011</t>
  </si>
  <si>
    <t>NECA905</t>
  </si>
  <si>
    <t>LTP Income</t>
  </si>
  <si>
    <t>NECA2024 01 19-02</t>
  </si>
  <si>
    <t>LANDESBK HE F/FLOW 24/2782681-00      1109580478</t>
  </si>
  <si>
    <t>Landesbanken Hessen-Thueringen Girozentrale (Helaba)</t>
  </si>
  <si>
    <t>NECA2024 01 19-03</t>
  </si>
  <si>
    <t>LINK TREASU F/FLOW LG-7809            1109595107</t>
  </si>
  <si>
    <t>Goldman Sachs International</t>
  </si>
  <si>
    <t>NECA2024 01 19-04</t>
  </si>
  <si>
    <t>TRANSFER           WMTT S20122917-014</t>
  </si>
  <si>
    <t>NECA2024 01 19-05a</t>
  </si>
  <si>
    <t>F/FLOW LINK TREASU LG-7444</t>
  </si>
  <si>
    <t>1005 - Goldman Sachs International</t>
  </si>
  <si>
    <t>NECA2024 01 19-05b</t>
  </si>
  <si>
    <t>NECA2024 01 19-06a</t>
  </si>
  <si>
    <t>F/FLOW LINK TREASU LG-7442</t>
  </si>
  <si>
    <t>1007 - Landesbanken Hessen-Thueringen Girozentrale (Helaba)</t>
  </si>
  <si>
    <t>NECA2024 01 19-06b</t>
  </si>
  <si>
    <t>NECA2024 01 19-07</t>
  </si>
  <si>
    <t>NECA2024 01 22-01</t>
  </si>
  <si>
    <t>22-Jan-2024</t>
  </si>
  <si>
    <t>TT2 LIMITED        TT2 LTD            200000001275110041 122714     10      22JAN24 10:57</t>
  </si>
  <si>
    <t>NECA2024 01 22-02</t>
  </si>
  <si>
    <t>TRANSFER - EX T/O  WMTT S20129160-023</t>
  </si>
  <si>
    <t>NECA2024 01 22-03</t>
  </si>
  <si>
    <t>TRANSFER           WMTT S20128483-021</t>
  </si>
  <si>
    <t>NECA2024 01 22-04</t>
  </si>
  <si>
    <t>TRANSFER - EX T/O  WMTT S20129163-023</t>
  </si>
  <si>
    <t>NECA2024 01 22-05</t>
  </si>
  <si>
    <t>NECA2024 01 23-01</t>
  </si>
  <si>
    <t>23-Jan-2024</t>
  </si>
  <si>
    <t>NECA19012024BACS                 BACS</t>
  </si>
  <si>
    <t>NECA2024 01 23-02</t>
  </si>
  <si>
    <t>TRANSFER           WMTT S20135643-032</t>
  </si>
  <si>
    <t>NECA2024 01 23-03</t>
  </si>
  <si>
    <t>NECA2024 01 24-01</t>
  </si>
  <si>
    <t>24-Jan-2024</t>
  </si>
  <si>
    <t>TRANSFER - EX T/O  WMTT S20143277-039</t>
  </si>
  <si>
    <t>NECA2024 01 24-02</t>
  </si>
  <si>
    <t>NECA2024 01 25-01</t>
  </si>
  <si>
    <t>25-Jan-2024</t>
  </si>
  <si>
    <t>TEES VALLEY COMBIN XXXXXXXX</t>
  </si>
  <si>
    <t>Debtor invoice 90000234</t>
  </si>
  <si>
    <t>NECA2024 01 25-02</t>
  </si>
  <si>
    <t>DFT MAIN           2000 2000028561 K</t>
  </si>
  <si>
    <t>NECA661</t>
  </si>
  <si>
    <t>LUF S50/20101</t>
  </si>
  <si>
    <t>NECA2024 01 25-03</t>
  </si>
  <si>
    <t>TRANSFER - EX T/O  WMTT S20149164-049</t>
  </si>
  <si>
    <t>NECA2024 01 25-04</t>
  </si>
  <si>
    <t>NECA2024 01 29-01</t>
  </si>
  <si>
    <t>29-Jan-2024</t>
  </si>
  <si>
    <t>TRANSFER - EX T/O  WMTT S20159259-063</t>
  </si>
  <si>
    <t>NECA2024 01 29-02</t>
  </si>
  <si>
    <t>NECA2024 01 30-01</t>
  </si>
  <si>
    <t>30-Jan-2024</t>
  </si>
  <si>
    <t>NECA26012024BACS                 BACS</t>
  </si>
  <si>
    <t>NECA2024 01 30-02</t>
  </si>
  <si>
    <t>SERVICE CHARGES    REF : 419829225</t>
  </si>
  <si>
    <t>NECA2024 01 30-03</t>
  </si>
  <si>
    <t>TRANSFER           WMTT S20165201-072</t>
  </si>
  <si>
    <t>NECA2024 01 30-04</t>
  </si>
  <si>
    <t>NECA2024 01 31-01</t>
  </si>
  <si>
    <t>31-Jan-2024</t>
  </si>
  <si>
    <t>GMBC PAYMENT       0</t>
  </si>
  <si>
    <t>200203</t>
  </si>
  <si>
    <t>710261</t>
  </si>
  <si>
    <t>NECA002</t>
  </si>
  <si>
    <t>Levy Income - Gateshead</t>
  </si>
  <si>
    <t>NECA2024 01 31-02</t>
  </si>
  <si>
    <t>SUNDERLAND CC      COS  3502093256 K</t>
  </si>
  <si>
    <t>NECA007</t>
  </si>
  <si>
    <t>Levy Income - Sunderland</t>
  </si>
  <si>
    <t>NECA2024 01 31-03</t>
  </si>
  <si>
    <t>DURHAM COUNTY COUN LEVYJAN24</t>
  </si>
  <si>
    <t>NECA001</t>
  </si>
  <si>
    <t>Levy Income - Durham</t>
  </si>
  <si>
    <t>NECA2024 01 31-04</t>
  </si>
  <si>
    <t>936500</t>
  </si>
  <si>
    <t>Salaries</t>
  </si>
  <si>
    <t>NECA2024 01 31-05</t>
  </si>
  <si>
    <t>1110052471         LTP Q3 PAYMENTS</t>
  </si>
  <si>
    <t>918401</t>
  </si>
  <si>
    <t>LTP</t>
  </si>
  <si>
    <t>NECA2024 01 31-06</t>
  </si>
  <si>
    <t>1110164330         TRANSPORT REVGRANT</t>
  </si>
  <si>
    <t xml:space="preserve"> Transport grant DCC £1,408,500 NEXUS £5,475,000</t>
  </si>
  <si>
    <t>NECA2024 01 31-07</t>
  </si>
  <si>
    <t>F/FLOW THE NEWCAST JANUARY TRANSPORT  LEVY</t>
  </si>
  <si>
    <t>NECA009</t>
  </si>
  <si>
    <t>Levy Income - NTCA</t>
  </si>
  <si>
    <t>NECA2024 01 31-08</t>
  </si>
  <si>
    <t>F/FLOW SOUTH TYNES</t>
  </si>
  <si>
    <t>NECA006</t>
  </si>
  <si>
    <t>Levy Income - South Tyneside</t>
  </si>
  <si>
    <t>NECA2024 01 31-09</t>
  </si>
  <si>
    <t>TRANSFER           WMTT S20169502-079</t>
  </si>
  <si>
    <t>NECA2024 01 31-10</t>
  </si>
  <si>
    <t>Account</t>
  </si>
  <si>
    <t>Month</t>
  </si>
  <si>
    <t>Bank Line Ref</t>
  </si>
  <si>
    <t>Date</t>
  </si>
  <si>
    <t>Type</t>
  </si>
  <si>
    <t>Narrative</t>
  </si>
  <si>
    <t>Payments</t>
  </si>
  <si>
    <t>Receipts</t>
  </si>
  <si>
    <t>Balance</t>
  </si>
  <si>
    <t>VAT</t>
  </si>
  <si>
    <t>POR Comment</t>
  </si>
  <si>
    <t>Bank (BK / Buiilding Society (BS)</t>
  </si>
  <si>
    <t>MMF</t>
  </si>
  <si>
    <t>Short Term Investment</t>
  </si>
  <si>
    <t>Interest receivable</t>
  </si>
  <si>
    <t>Interest payable</t>
  </si>
  <si>
    <t>Maturity Date</t>
  </si>
  <si>
    <t>FASTER Payment register 2023-24</t>
  </si>
  <si>
    <t>Limit of £99,999</t>
  </si>
  <si>
    <t>Oracle Codes</t>
  </si>
  <si>
    <t>Prior year</t>
  </si>
  <si>
    <t>Our Ref</t>
  </si>
  <si>
    <t>Financial Year</t>
  </si>
  <si>
    <t>Payee</t>
  </si>
  <si>
    <t>Reason</t>
  </si>
  <si>
    <t>Amount 
(excl VAT)</t>
  </si>
  <si>
    <t>Total Payable</t>
  </si>
  <si>
    <t>Cost Centre</t>
  </si>
  <si>
    <t>Account Code</t>
  </si>
  <si>
    <t>Analysis Code</t>
  </si>
  <si>
    <t>Date sent to Treasury Management</t>
  </si>
  <si>
    <t>Notes</t>
  </si>
  <si>
    <t>NECA20230417_1</t>
  </si>
  <si>
    <t>2023-24</t>
  </si>
  <si>
    <t>Public Policy Exchange Limited</t>
  </si>
  <si>
    <t>Payment of Inv PPX-122887 before attendance on course</t>
  </si>
  <si>
    <t>200304</t>
  </si>
  <si>
    <t>040149</t>
  </si>
  <si>
    <t>standard</t>
  </si>
  <si>
    <t>Inv PPS-122887</t>
  </si>
  <si>
    <t>NECA20230428_1</t>
  </si>
  <si>
    <t>NTCA (North East LEP)</t>
  </si>
  <si>
    <t>repayment of 21-22 Q4 LGF Grant - vat claimed in error</t>
  </si>
  <si>
    <t>NECA902</t>
  </si>
  <si>
    <t>outside</t>
  </si>
  <si>
    <t>NECA20230505_1</t>
  </si>
  <si>
    <t>P Brunskill</t>
  </si>
  <si>
    <t>reimbursement for interview and travel accommodation</t>
  </si>
  <si>
    <t>200340</t>
  </si>
  <si>
    <t>040029</t>
  </si>
  <si>
    <t>NECA20230518_1</t>
  </si>
  <si>
    <t>Tyne &amp; Wear Passenger Transport Executive - NEXUS</t>
  </si>
  <si>
    <t>reimbursement of Rail Grant</t>
  </si>
  <si>
    <t>705058</t>
  </si>
  <si>
    <t>NECA008</t>
  </si>
  <si>
    <t>NECA20230613_1</t>
  </si>
  <si>
    <t>Creo Communications Ltd.</t>
  </si>
  <si>
    <t>Late payment of invoice</t>
  </si>
  <si>
    <t>200341</t>
  </si>
  <si>
    <t>336005</t>
  </si>
  <si>
    <t>NECA441</t>
  </si>
  <si>
    <t>Inv-2672</t>
  </si>
  <si>
    <t>Inv-2477</t>
  </si>
  <si>
    <t>Inv-2433</t>
  </si>
  <si>
    <t>NECA20230629_1</t>
  </si>
  <si>
    <t>Nexus - Tyne &amp; Wear PTE</t>
  </si>
  <si>
    <t>payment of invoice 104184</t>
  </si>
  <si>
    <t>200399</t>
  </si>
  <si>
    <t>348037</t>
  </si>
  <si>
    <t>exempt</t>
  </si>
  <si>
    <t>Subsistence</t>
  </si>
  <si>
    <t>384067</t>
  </si>
  <si>
    <t>Entertaining</t>
  </si>
  <si>
    <t>235057</t>
  </si>
  <si>
    <t>Parking</t>
  </si>
  <si>
    <t>384199</t>
  </si>
  <si>
    <t>Accommodation</t>
  </si>
  <si>
    <t>Zero</t>
  </si>
  <si>
    <t>Travel</t>
  </si>
  <si>
    <t>NECA20230801_1</t>
  </si>
  <si>
    <t>NEREO</t>
  </si>
  <si>
    <t>payment of invoice 32835</t>
  </si>
  <si>
    <t>Emily Sweetman Coaching</t>
  </si>
  <si>
    <t>NECA20230907_1</t>
  </si>
  <si>
    <t>Miss A Duggan</t>
  </si>
  <si>
    <t>refund of taxi fare re tunnels</t>
  </si>
  <si>
    <t>taxi as tunnel not open and no bus</t>
  </si>
  <si>
    <t>NECA20230926_01</t>
  </si>
  <si>
    <t xml:space="preserve">Route One </t>
  </si>
  <si>
    <t>Payment of invoice 133926</t>
  </si>
  <si>
    <t>Standard</t>
  </si>
  <si>
    <t xml:space="preserve">Digital recruitment advertising </t>
  </si>
  <si>
    <t>NECA20230926_02</t>
  </si>
  <si>
    <t>Payment of inv201805287</t>
  </si>
  <si>
    <t>Digital March issue</t>
  </si>
  <si>
    <t>NECA20230927_1</t>
  </si>
  <si>
    <t xml:space="preserve">The city of Edinburgh Council </t>
  </si>
  <si>
    <t xml:space="preserve">Return of duplicate payment of Inv90000256 </t>
  </si>
  <si>
    <t>200323</t>
  </si>
  <si>
    <t>Refund of duplicate payment of inv90000256 SE of Scotland Trans Partnership</t>
  </si>
  <si>
    <t>NECA20231003_1</t>
  </si>
  <si>
    <t>Allies Group</t>
  </si>
  <si>
    <t>Payment of Invoice INV-3224</t>
  </si>
  <si>
    <t>338027</t>
  </si>
  <si>
    <t>NECA355</t>
  </si>
  <si>
    <t>Late payment of invoice - invoice 'lost' in DCC</t>
  </si>
  <si>
    <t>Payment of Invoice INV-3681</t>
  </si>
  <si>
    <t>200383</t>
  </si>
  <si>
    <t>Payment of Invoice INV-3692</t>
  </si>
  <si>
    <t>338066</t>
  </si>
  <si>
    <t>Payment of Invoice INV-3705</t>
  </si>
  <si>
    <t>NECA305</t>
  </si>
  <si>
    <t>Payment of Invoice INV-3709</t>
  </si>
  <si>
    <t>Payment of Invoice INV-3712</t>
  </si>
  <si>
    <t>Payment of Invoice INV-3736</t>
  </si>
  <si>
    <t>Payment of Invoice INV-4019</t>
  </si>
  <si>
    <t>Payment of Invoice INV-4037</t>
  </si>
  <si>
    <t>Payment of Invoice INV-4045</t>
  </si>
  <si>
    <t>Payment of Invoice INV-4046</t>
  </si>
  <si>
    <t>377015</t>
  </si>
  <si>
    <t>Payment of Invoice INV-4100</t>
  </si>
  <si>
    <t>Payment of Invoice INV-4125</t>
  </si>
  <si>
    <t>Payment of Invoice INV-4160</t>
  </si>
  <si>
    <t>Payment of Invoice INV-4171</t>
  </si>
  <si>
    <t>NECA20231012_!</t>
  </si>
  <si>
    <t>56 Degrees North</t>
  </si>
  <si>
    <t>payment of invoice 56DN23-TNE</t>
  </si>
  <si>
    <t xml:space="preserve">Invoice over due </t>
  </si>
  <si>
    <t>NECA20231012_2</t>
  </si>
  <si>
    <t>Reach Publishing Services</t>
  </si>
  <si>
    <t>Payment of booking ref 226371914</t>
  </si>
  <si>
    <t>NECA716</t>
  </si>
  <si>
    <t>NECA20231102_1</t>
  </si>
  <si>
    <t>YNOT</t>
  </si>
  <si>
    <t>TNE Social Media Edits</t>
  </si>
  <si>
    <t>TNE592</t>
  </si>
  <si>
    <t>Brochure design &amp; leaflets</t>
  </si>
  <si>
    <t>INV-3035</t>
  </si>
  <si>
    <t>Focal Point Studio</t>
  </si>
  <si>
    <t>Photography</t>
  </si>
  <si>
    <t>zero</t>
  </si>
  <si>
    <t>2015 001204</t>
  </si>
  <si>
    <t>NECA20231106_1</t>
  </si>
  <si>
    <t>Leamside Line Video</t>
  </si>
  <si>
    <t>TNE573</t>
  </si>
  <si>
    <t>NECA20231116_1</t>
  </si>
  <si>
    <t>BSOG Grant</t>
  </si>
  <si>
    <t>358046</t>
  </si>
  <si>
    <t>NECA747</t>
  </si>
  <si>
    <t>Grant payment</t>
  </si>
  <si>
    <t>NECA20230111_1</t>
  </si>
  <si>
    <t xml:space="preserve">Nexus  </t>
  </si>
  <si>
    <t>Invoice 105170</t>
  </si>
  <si>
    <t>Rob Mills secondment 23/10/2023 to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</si>
</sst>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1"/>
      <color theme="4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0" fontId="2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vertical="top" wrapText="1"/>
    </xf>
    <xf numFmtId="0" fontId="20" fillId="33" borderId="0" xfId="0" applyFont="1" applyFill="1" applyAlignment="1">
      <alignment vertical="top" wrapText="1"/>
    </xf>
    <xf numFmtId="0" fontId="22" fillId="34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horizontal="right" vertical="top" wrapText="1"/>
    </xf>
    <xf numFmtId="14" fontId="0" fillId="0" borderId="0" xfId="0" applyNumberFormat="1"/>
    <xf numFmtId="14" fontId="21" fillId="33" borderId="10" xfId="0" applyNumberFormat="1" applyFont="1" applyFill="1" applyBorder="1" applyAlignment="1">
      <alignment vertical="top" wrapText="1"/>
    </xf>
    <xf numFmtId="8" fontId="21" fillId="33" borderId="10" xfId="0" applyNumberFormat="1" applyFont="1" applyFill="1" applyBorder="1" applyAlignment="1">
      <alignment horizontal="right" vertical="top" wrapText="1"/>
    </xf>
    <xf numFmtId="0" fontId="24" fillId="35" borderId="0" xfId="0" applyFont="1" applyFill="1" applyAlignment="1">
      <alignment vertical="top"/>
    </xf>
    <xf numFmtId="17" fontId="24" fillId="36" borderId="0" xfId="0" applyNumberFormat="1" applyFont="1" applyFill="1" applyAlignment="1">
      <alignment horizontal="center" vertical="top"/>
    </xf>
    <xf numFmtId="0" fontId="24" fillId="37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left" vertical="top"/>
    </xf>
    <xf numFmtId="40" fontId="24" fillId="0" borderId="0" xfId="0" applyNumberFormat="1" applyFont="1" applyAlignment="1">
      <alignment vertical="top"/>
    </xf>
    <xf numFmtId="49" fontId="24" fillId="0" borderId="0" xfId="0" applyNumberFormat="1" applyFont="1" applyAlignment="1">
      <alignment horizontal="center" vertical="top" wrapText="1"/>
    </xf>
    <xf numFmtId="49" fontId="24" fillId="0" borderId="0" xfId="0" applyNumberFormat="1" applyFont="1" applyAlignment="1">
      <alignment vertical="top"/>
    </xf>
    <xf numFmtId="0" fontId="24" fillId="0" borderId="0" xfId="0" applyFont="1" applyAlignment="1">
      <alignment horizontal="left" vertical="top" wrapText="1"/>
    </xf>
    <xf numFmtId="40" fontId="25" fillId="38" borderId="0" xfId="0" applyNumberFormat="1" applyFont="1" applyFill="1" applyAlignment="1">
      <alignment horizontal="right" vertical="top"/>
    </xf>
    <xf numFmtId="0" fontId="27" fillId="39" borderId="0" xfId="42" applyFont="1" applyFill="1" applyAlignment="1">
      <alignment vertical="top"/>
    </xf>
    <xf numFmtId="40" fontId="25" fillId="39" borderId="0" xfId="0" applyNumberFormat="1" applyFont="1" applyFill="1" applyAlignment="1">
      <alignment vertical="top"/>
    </xf>
    <xf numFmtId="164" fontId="25" fillId="39" borderId="0" xfId="0" applyNumberFormat="1" applyFont="1" applyFill="1" applyAlignment="1">
      <alignment vertical="top"/>
    </xf>
    <xf numFmtId="17" fontId="24" fillId="37" borderId="0" xfId="0" applyNumberFormat="1" applyFont="1" applyFill="1" applyAlignment="1">
      <alignment horizontal="center" vertical="top"/>
    </xf>
    <xf numFmtId="49" fontId="24" fillId="0" borderId="0" xfId="0" applyNumberFormat="1" applyFont="1" applyAlignment="1">
      <alignment horizontal="center" vertical="top"/>
    </xf>
    <xf numFmtId="40" fontId="24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center"/>
    </xf>
    <xf numFmtId="0" fontId="24" fillId="41" borderId="0" xfId="0" applyFont="1" applyFill="1" applyAlignment="1">
      <alignment horizontal="left" vertical="top"/>
    </xf>
    <xf numFmtId="49" fontId="24" fillId="41" borderId="0" xfId="0" applyNumberFormat="1" applyFont="1" applyFill="1" applyAlignment="1">
      <alignment horizontal="center" vertical="top"/>
    </xf>
    <xf numFmtId="0" fontId="24" fillId="0" borderId="0" xfId="0" applyFont="1" applyAlignment="1">
      <alignment horizontal="center" vertical="top"/>
    </xf>
    <xf numFmtId="40" fontId="24" fillId="0" borderId="0" xfId="0" applyNumberFormat="1" applyFont="1" applyAlignment="1">
      <alignment horizontal="right" vertical="top"/>
    </xf>
    <xf numFmtId="40" fontId="25" fillId="0" borderId="0" xfId="0" applyNumberFormat="1" applyFont="1" applyAlignment="1">
      <alignment horizontal="right" vertical="top"/>
    </xf>
    <xf numFmtId="0" fontId="25" fillId="39" borderId="0" xfId="0" applyFont="1" applyFill="1" applyAlignment="1">
      <alignment horizontal="left" vertical="top"/>
    </xf>
    <xf numFmtId="40" fontId="25" fillId="39" borderId="0" xfId="0" applyNumberFormat="1" applyFont="1" applyFill="1" applyAlignment="1">
      <alignment horizontal="center" vertical="top"/>
    </xf>
    <xf numFmtId="164" fontId="25" fillId="39" borderId="0" xfId="0" applyNumberFormat="1" applyFont="1" applyFill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23" fillId="0" borderId="0" xfId="43" applyAlignment="1">
      <alignment horizontal="left"/>
    </xf>
    <xf numFmtId="40" fontId="28" fillId="0" borderId="0" xfId="43" applyNumberFormat="1" applyFont="1"/>
    <xf numFmtId="40" fontId="23" fillId="0" borderId="0" xfId="43" applyNumberFormat="1"/>
    <xf numFmtId="0" fontId="0" fillId="0" borderId="0" xfId="0" applyAlignment="1">
      <alignment horizontal="left"/>
    </xf>
    <xf numFmtId="40" fontId="0" fillId="0" borderId="0" xfId="0" applyNumberFormat="1"/>
    <xf numFmtId="0" fontId="0" fillId="36" borderId="0" xfId="0" applyFill="1" applyAlignment="1">
      <alignment horizontal="center"/>
    </xf>
    <xf numFmtId="0" fontId="16" fillId="39" borderId="0" xfId="0" applyFont="1" applyFill="1" applyAlignment="1">
      <alignment horizontal="center" wrapText="1"/>
    </xf>
    <xf numFmtId="0" fontId="16" fillId="39" borderId="0" xfId="0" applyFont="1" applyFill="1" applyAlignment="1">
      <alignment horizontal="left" wrapText="1"/>
    </xf>
    <xf numFmtId="40" fontId="16" fillId="39" borderId="0" xfId="0" applyNumberFormat="1" applyFont="1" applyFill="1" applyAlignment="1">
      <alignment horizontal="center" wrapText="1"/>
    </xf>
    <xf numFmtId="49" fontId="16" fillId="39" borderId="0" xfId="0" applyNumberFormat="1" applyFont="1" applyFill="1" applyAlignment="1">
      <alignment horizontal="center" wrapText="1"/>
    </xf>
    <xf numFmtId="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center"/>
    </xf>
    <xf numFmtId="0" fontId="0" fillId="0" borderId="0" xfId="0" applyAlignment="1">
      <alignment vertical="top"/>
    </xf>
    <xf numFmtId="40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49" fontId="0" fillId="42" borderId="0" xfId="0" applyNumberFormat="1" applyFill="1" applyAlignment="1">
      <alignment horizontal="center"/>
    </xf>
    <xf numFmtId="49" fontId="0" fillId="42" borderId="0" xfId="0" quotePrefix="1" applyNumberFormat="1" applyFill="1" applyAlignment="1">
      <alignment horizontal="center"/>
    </xf>
    <xf numFmtId="0" fontId="18" fillId="0" borderId="0" xfId="0" applyFont="1" applyAlignment="1">
      <alignment horizontal="center" wrapText="1"/>
    </xf>
    <xf numFmtId="0" fontId="0" fillId="0" borderId="0" xfId="0"/>
    <xf numFmtId="49" fontId="24" fillId="40" borderId="0" xfId="0" applyNumberFormat="1" applyFont="1" applyFill="1" applyAlignment="1">
      <alignment horizontal="center" vertical="top"/>
    </xf>
    <xf numFmtId="49" fontId="24" fillId="35" borderId="0" xfId="0" applyNumberFormat="1" applyFont="1" applyFill="1" applyAlignment="1">
      <alignment horizontal="center" vertical="top"/>
    </xf>
    <xf numFmtId="49" fontId="0" fillId="0" borderId="0" xfId="0" applyNumberForma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10.0.64.12/ReportServer?%2F2.%20Management%2F2.8%20Cash%20Tab%20-%20Deals&amp;DealId=417064&amp;UserID=5666&amp;rs%3AParameterLanguage=" TargetMode="External"/><Relationship Id="rId2" Type="http://schemas.openxmlformats.org/officeDocument/2006/relationships/hyperlink" Target="http://10.0.64.12/ReportServer?%2F2.%20Management%2F2.8%20Cash%20Tab%20-%20Deals&amp;DealId=417071&amp;UserID=5666&amp;rs%3AParameterLanguage=" TargetMode="External"/><Relationship Id="rId1" Type="http://schemas.openxmlformats.org/officeDocument/2006/relationships/hyperlink" Target="http://10.0.64.12/ReportServer?%2F2.%20Management%2F2.8%20Cash%20Tab%20-%20Deals&amp;DealId=417071&amp;UserID=5666&amp;rs%3AParameterLanguage=" TargetMode="External"/><Relationship Id="rId4" Type="http://schemas.openxmlformats.org/officeDocument/2006/relationships/hyperlink" Target="http://10.0.64.12/ReportServer?%2F2.%20Management%2F2.8%20Cash%20Tab%20-%20Deals&amp;DealId=417064&amp;UserID=5666&amp;rs%3AParameterLanguage=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9"/>
  <sheetViews>
    <sheetView showGridLines="0" tabSelected="1" workbookViewId="0">
      <selection activeCell="M21" sqref="M21"/>
    </sheetView>
  </sheetViews>
  <sheetFormatPr defaultRowHeight="14.5" x14ac:dyDescent="0.35"/>
  <cols>
    <col min="1" max="1" width="22.08984375" bestFit="1" customWidth="1"/>
    <col min="2" max="2" width="21.54296875" bestFit="1" customWidth="1"/>
    <col min="3" max="3" width="34.90625" bestFit="1" customWidth="1"/>
    <col min="4" max="4" width="16.54296875" bestFit="1" customWidth="1"/>
    <col min="5" max="5" width="13.08984375" customWidth="1"/>
    <col min="6" max="6" width="23.81640625" bestFit="1" customWidth="1"/>
    <col min="7" max="7" width="15.453125" bestFit="1" customWidth="1"/>
    <col min="8" max="8" width="8.453125" bestFit="1" customWidth="1"/>
    <col min="9" max="9" width="13.26953125" bestFit="1" customWidth="1"/>
    <col min="10" max="10" width="14.6328125" customWidth="1"/>
  </cols>
  <sheetData>
    <row r="1" spans="1:10" x14ac:dyDescent="0.3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" customHeight="1" x14ac:dyDescent="0.35">
      <c r="A2" s="2" t="s">
        <v>1</v>
      </c>
      <c r="B2" s="3" t="s">
        <v>2</v>
      </c>
      <c r="C2" s="2" t="s">
        <v>3</v>
      </c>
      <c r="D2" s="3" t="s">
        <v>4</v>
      </c>
    </row>
    <row r="3" spans="1:10" ht="22" customHeight="1" x14ac:dyDescent="0.35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16" customHeight="1" x14ac:dyDescent="0.35">
      <c r="A4" s="5" t="s">
        <v>15</v>
      </c>
      <c r="B4" s="5" t="s">
        <v>16</v>
      </c>
      <c r="C4" s="5" t="s">
        <v>17</v>
      </c>
      <c r="D4" s="5" t="s">
        <v>18</v>
      </c>
      <c r="E4" s="5">
        <v>368046</v>
      </c>
      <c r="F4" s="5" t="s">
        <v>19</v>
      </c>
      <c r="G4" s="6" t="s">
        <v>20</v>
      </c>
      <c r="H4" s="8">
        <v>45296</v>
      </c>
      <c r="I4" s="9">
        <v>201940.3</v>
      </c>
      <c r="J4" s="9">
        <v>201940.3</v>
      </c>
    </row>
    <row r="5" spans="1:10" ht="16" customHeight="1" x14ac:dyDescent="0.35">
      <c r="A5" s="5" t="s">
        <v>15</v>
      </c>
      <c r="B5" s="5" t="s">
        <v>16</v>
      </c>
      <c r="C5" s="5" t="s">
        <v>17</v>
      </c>
      <c r="D5" s="5" t="s">
        <v>18</v>
      </c>
      <c r="E5" s="5">
        <v>368046</v>
      </c>
      <c r="F5" s="5" t="s">
        <v>19</v>
      </c>
      <c r="G5" s="6" t="s">
        <v>21</v>
      </c>
      <c r="H5" s="8">
        <v>45296</v>
      </c>
      <c r="I5" s="9">
        <v>32114.5</v>
      </c>
      <c r="J5" s="9">
        <v>32114.5</v>
      </c>
    </row>
    <row r="6" spans="1:10" ht="16" customHeight="1" x14ac:dyDescent="0.35">
      <c r="A6" s="5" t="s">
        <v>15</v>
      </c>
      <c r="B6" s="5" t="s">
        <v>16</v>
      </c>
      <c r="C6" s="5" t="s">
        <v>17</v>
      </c>
      <c r="D6" s="5" t="s">
        <v>18</v>
      </c>
      <c r="E6" s="5">
        <v>368046</v>
      </c>
      <c r="F6" s="5" t="s">
        <v>19</v>
      </c>
      <c r="G6" s="6" t="s">
        <v>22</v>
      </c>
      <c r="H6" s="8">
        <v>45296</v>
      </c>
      <c r="I6" s="9">
        <v>82207</v>
      </c>
      <c r="J6" s="9">
        <v>82207</v>
      </c>
    </row>
    <row r="7" spans="1:10" ht="16" customHeight="1" x14ac:dyDescent="0.35">
      <c r="A7" s="5" t="s">
        <v>15</v>
      </c>
      <c r="B7" s="5" t="s">
        <v>16</v>
      </c>
      <c r="C7" s="5" t="s">
        <v>23</v>
      </c>
      <c r="D7" s="5" t="s">
        <v>18</v>
      </c>
      <c r="E7" s="5">
        <v>368046</v>
      </c>
      <c r="F7" s="5" t="s">
        <v>19</v>
      </c>
      <c r="G7" s="6" t="s">
        <v>24</v>
      </c>
      <c r="H7" s="8">
        <v>45296</v>
      </c>
      <c r="I7" s="9">
        <v>387078.37</v>
      </c>
      <c r="J7" s="9">
        <v>387078.37</v>
      </c>
    </row>
    <row r="8" spans="1:10" ht="16" customHeight="1" x14ac:dyDescent="0.35">
      <c r="A8" s="5" t="s">
        <v>15</v>
      </c>
      <c r="B8" s="5" t="s">
        <v>16</v>
      </c>
      <c r="C8" s="5" t="s">
        <v>25</v>
      </c>
      <c r="D8" s="5" t="s">
        <v>18</v>
      </c>
      <c r="E8" s="5">
        <v>336005</v>
      </c>
      <c r="F8" s="5" t="s">
        <v>26</v>
      </c>
      <c r="G8" s="6" t="s">
        <v>27</v>
      </c>
      <c r="H8" s="8">
        <v>45296</v>
      </c>
      <c r="I8" s="9">
        <v>1900</v>
      </c>
      <c r="J8" s="9">
        <v>2280</v>
      </c>
    </row>
    <row r="9" spans="1:10" ht="16" customHeight="1" x14ac:dyDescent="0.35">
      <c r="A9" s="5" t="s">
        <v>28</v>
      </c>
      <c r="B9" s="5" t="s">
        <v>29</v>
      </c>
      <c r="C9" s="5" t="s">
        <v>30</v>
      </c>
      <c r="D9" s="5" t="s">
        <v>31</v>
      </c>
      <c r="E9" s="5">
        <v>908105</v>
      </c>
      <c r="F9" s="5" t="s">
        <v>32</v>
      </c>
      <c r="G9" s="6" t="s">
        <v>33</v>
      </c>
      <c r="H9" s="8">
        <v>45303</v>
      </c>
      <c r="I9" s="9">
        <v>29981.25</v>
      </c>
      <c r="J9" s="9">
        <v>35977.5</v>
      </c>
    </row>
    <row r="10" spans="1:10" ht="16" customHeight="1" x14ac:dyDescent="0.35">
      <c r="A10" s="5" t="s">
        <v>15</v>
      </c>
      <c r="B10" s="5" t="s">
        <v>34</v>
      </c>
      <c r="C10" s="5" t="s">
        <v>35</v>
      </c>
      <c r="D10" s="5" t="s">
        <v>18</v>
      </c>
      <c r="E10" s="5">
        <v>384700</v>
      </c>
      <c r="F10" s="5" t="s">
        <v>36</v>
      </c>
      <c r="G10" s="6" t="s">
        <v>37</v>
      </c>
      <c r="H10" s="8">
        <v>45303</v>
      </c>
      <c r="I10" s="9">
        <v>72444</v>
      </c>
      <c r="J10" s="9">
        <v>72444</v>
      </c>
    </row>
    <row r="11" spans="1:10" ht="16" customHeight="1" x14ac:dyDescent="0.35">
      <c r="A11" s="5" t="s">
        <v>15</v>
      </c>
      <c r="B11" s="5" t="s">
        <v>16</v>
      </c>
      <c r="C11" s="5" t="s">
        <v>38</v>
      </c>
      <c r="D11" s="5" t="s">
        <v>39</v>
      </c>
      <c r="E11" s="5">
        <v>486204</v>
      </c>
      <c r="F11" s="5" t="s">
        <v>40</v>
      </c>
      <c r="G11" s="6" t="s">
        <v>41</v>
      </c>
      <c r="H11" s="8">
        <v>45303</v>
      </c>
      <c r="I11" s="9">
        <v>117705</v>
      </c>
      <c r="J11" s="9">
        <v>141246</v>
      </c>
    </row>
    <row r="12" spans="1:10" ht="16" customHeight="1" x14ac:dyDescent="0.35">
      <c r="A12" s="5" t="s">
        <v>15</v>
      </c>
      <c r="B12" s="5" t="s">
        <v>16</v>
      </c>
      <c r="C12" s="5" t="s">
        <v>42</v>
      </c>
      <c r="D12" s="5" t="s">
        <v>18</v>
      </c>
      <c r="E12" s="5">
        <v>368046</v>
      </c>
      <c r="F12" s="5" t="s">
        <v>19</v>
      </c>
      <c r="G12" s="6" t="s">
        <v>43</v>
      </c>
      <c r="H12" s="8">
        <v>45303</v>
      </c>
      <c r="I12" s="9">
        <v>131346.79</v>
      </c>
      <c r="J12" s="9">
        <v>131346.79</v>
      </c>
    </row>
    <row r="13" spans="1:10" ht="16" customHeight="1" x14ac:dyDescent="0.35">
      <c r="A13" s="5" t="s">
        <v>15</v>
      </c>
      <c r="B13" s="5" t="s">
        <v>16</v>
      </c>
      <c r="C13" s="5" t="s">
        <v>42</v>
      </c>
      <c r="D13" s="5" t="s">
        <v>18</v>
      </c>
      <c r="E13" s="5">
        <v>368046</v>
      </c>
      <c r="F13" s="5" t="s">
        <v>19</v>
      </c>
      <c r="G13" s="6" t="s">
        <v>44</v>
      </c>
      <c r="H13" s="8">
        <v>45303</v>
      </c>
      <c r="I13" s="9">
        <v>28843.03</v>
      </c>
      <c r="J13" s="9">
        <v>28843.03</v>
      </c>
    </row>
    <row r="14" spans="1:10" ht="16" customHeight="1" x14ac:dyDescent="0.35">
      <c r="A14" s="5" t="s">
        <v>15</v>
      </c>
      <c r="B14" s="5" t="s">
        <v>16</v>
      </c>
      <c r="C14" s="5" t="s">
        <v>42</v>
      </c>
      <c r="D14" s="5" t="s">
        <v>18</v>
      </c>
      <c r="E14" s="5">
        <v>368046</v>
      </c>
      <c r="F14" s="5" t="s">
        <v>19</v>
      </c>
      <c r="G14" s="6" t="s">
        <v>45</v>
      </c>
      <c r="H14" s="8">
        <v>45303</v>
      </c>
      <c r="I14" s="9">
        <v>32400.37</v>
      </c>
      <c r="J14" s="9">
        <v>32400.37</v>
      </c>
    </row>
    <row r="15" spans="1:10" ht="16" customHeight="1" x14ac:dyDescent="0.35">
      <c r="A15" s="5" t="s">
        <v>15</v>
      </c>
      <c r="B15" s="5" t="s">
        <v>16</v>
      </c>
      <c r="C15" s="5" t="s">
        <v>42</v>
      </c>
      <c r="D15" s="5" t="s">
        <v>18</v>
      </c>
      <c r="E15" s="5">
        <v>368046</v>
      </c>
      <c r="F15" s="5" t="s">
        <v>19</v>
      </c>
      <c r="G15" s="6" t="s">
        <v>46</v>
      </c>
      <c r="H15" s="8">
        <v>45303</v>
      </c>
      <c r="I15" s="9">
        <v>491803.62</v>
      </c>
      <c r="J15" s="9">
        <v>491803.62</v>
      </c>
    </row>
    <row r="16" spans="1:10" ht="16" customHeight="1" x14ac:dyDescent="0.35">
      <c r="A16" s="5" t="s">
        <v>15</v>
      </c>
      <c r="B16" s="5" t="s">
        <v>16</v>
      </c>
      <c r="C16" s="5" t="s">
        <v>47</v>
      </c>
      <c r="D16" s="5" t="s">
        <v>18</v>
      </c>
      <c r="E16" s="5">
        <v>368046</v>
      </c>
      <c r="F16" s="5" t="s">
        <v>19</v>
      </c>
      <c r="G16" s="6" t="s">
        <v>48</v>
      </c>
      <c r="H16" s="8">
        <v>45303</v>
      </c>
      <c r="I16" s="9">
        <v>580</v>
      </c>
      <c r="J16" s="9">
        <v>696</v>
      </c>
    </row>
    <row r="17" spans="1:10" ht="22" customHeight="1" x14ac:dyDescent="0.35">
      <c r="A17" s="5" t="s">
        <v>15</v>
      </c>
      <c r="B17" s="5" t="s">
        <v>16</v>
      </c>
      <c r="C17" s="5" t="s">
        <v>49</v>
      </c>
      <c r="D17" s="5" t="s">
        <v>18</v>
      </c>
      <c r="E17" s="5">
        <v>384199</v>
      </c>
      <c r="F17" s="5" t="s">
        <v>50</v>
      </c>
      <c r="G17" s="6" t="s">
        <v>51</v>
      </c>
      <c r="H17" s="8">
        <v>45303</v>
      </c>
      <c r="I17" s="9">
        <v>5279.96</v>
      </c>
      <c r="J17" s="9">
        <v>6335.95</v>
      </c>
    </row>
    <row r="18" spans="1:10" ht="16" customHeight="1" x14ac:dyDescent="0.35">
      <c r="A18" s="5" t="s">
        <v>15</v>
      </c>
      <c r="B18" s="5" t="s">
        <v>34</v>
      </c>
      <c r="C18" s="5" t="s">
        <v>52</v>
      </c>
      <c r="D18" s="5" t="s">
        <v>18</v>
      </c>
      <c r="E18" s="5">
        <v>384700</v>
      </c>
      <c r="F18" s="5" t="s">
        <v>36</v>
      </c>
      <c r="G18" s="6" t="s">
        <v>53</v>
      </c>
      <c r="H18" s="8">
        <v>45303</v>
      </c>
      <c r="I18" s="9">
        <v>54049</v>
      </c>
      <c r="J18" s="9">
        <v>54049</v>
      </c>
    </row>
    <row r="19" spans="1:10" ht="16" customHeight="1" x14ac:dyDescent="0.35">
      <c r="A19" s="5" t="s">
        <v>15</v>
      </c>
      <c r="B19" s="5" t="s">
        <v>16</v>
      </c>
      <c r="C19" s="5" t="s">
        <v>23</v>
      </c>
      <c r="D19" s="5" t="s">
        <v>18</v>
      </c>
      <c r="E19" s="5">
        <v>368046</v>
      </c>
      <c r="F19" s="5" t="s">
        <v>19</v>
      </c>
      <c r="G19" s="6" t="s">
        <v>54</v>
      </c>
      <c r="H19" s="8">
        <v>45303</v>
      </c>
      <c r="I19" s="9">
        <v>4951.5</v>
      </c>
      <c r="J19" s="9">
        <v>4951.5</v>
      </c>
    </row>
    <row r="20" spans="1:10" ht="16" customHeight="1" x14ac:dyDescent="0.35">
      <c r="A20" s="5" t="s">
        <v>55</v>
      </c>
      <c r="B20" s="5" t="s">
        <v>56</v>
      </c>
      <c r="C20" s="5" t="s">
        <v>57</v>
      </c>
      <c r="D20" s="5" t="s">
        <v>39</v>
      </c>
      <c r="E20" s="5">
        <v>430132</v>
      </c>
      <c r="F20" s="5" t="s">
        <v>58</v>
      </c>
      <c r="G20" s="6" t="s">
        <v>59</v>
      </c>
      <c r="H20" s="8">
        <v>45303</v>
      </c>
      <c r="I20" s="9">
        <v>2445144.09</v>
      </c>
      <c r="J20" s="9">
        <v>2934172.91</v>
      </c>
    </row>
    <row r="21" spans="1:10" ht="16" customHeight="1" x14ac:dyDescent="0.35">
      <c r="A21" s="5" t="s">
        <v>60</v>
      </c>
      <c r="B21" s="5" t="s">
        <v>61</v>
      </c>
      <c r="C21" s="5" t="s">
        <v>62</v>
      </c>
      <c r="D21" s="5" t="s">
        <v>18</v>
      </c>
      <c r="E21" s="5">
        <v>338066</v>
      </c>
      <c r="F21" s="5" t="s">
        <v>63</v>
      </c>
      <c r="G21" s="6" t="s">
        <v>64</v>
      </c>
      <c r="H21" s="8">
        <v>45310</v>
      </c>
      <c r="I21" s="9">
        <v>1570</v>
      </c>
      <c r="J21" s="9">
        <v>1884</v>
      </c>
    </row>
    <row r="22" spans="1:10" ht="16" customHeight="1" x14ac:dyDescent="0.35">
      <c r="A22" s="5" t="s">
        <v>15</v>
      </c>
      <c r="B22" s="5" t="s">
        <v>16</v>
      </c>
      <c r="C22" s="5" t="s">
        <v>17</v>
      </c>
      <c r="D22" s="5" t="s">
        <v>18</v>
      </c>
      <c r="E22" s="5">
        <v>368046</v>
      </c>
      <c r="F22" s="5" t="s">
        <v>19</v>
      </c>
      <c r="G22" s="6" t="s">
        <v>65</v>
      </c>
      <c r="H22" s="8">
        <v>45310</v>
      </c>
      <c r="I22" s="9">
        <v>45532.59</v>
      </c>
      <c r="J22" s="9">
        <v>45532.59</v>
      </c>
    </row>
    <row r="23" spans="1:10" ht="16" customHeight="1" x14ac:dyDescent="0.35">
      <c r="A23" s="5" t="s">
        <v>15</v>
      </c>
      <c r="B23" s="5" t="s">
        <v>16</v>
      </c>
      <c r="C23" s="5" t="s">
        <v>17</v>
      </c>
      <c r="D23" s="5" t="s">
        <v>18</v>
      </c>
      <c r="E23" s="5">
        <v>368046</v>
      </c>
      <c r="F23" s="5" t="s">
        <v>19</v>
      </c>
      <c r="G23" s="6" t="s">
        <v>66</v>
      </c>
      <c r="H23" s="8">
        <v>45310</v>
      </c>
      <c r="I23" s="9">
        <v>157299.35999999999</v>
      </c>
      <c r="J23" s="9">
        <v>157299.35999999999</v>
      </c>
    </row>
    <row r="24" spans="1:10" ht="23" customHeight="1" x14ac:dyDescent="0.35">
      <c r="A24" s="5" t="s">
        <v>15</v>
      </c>
      <c r="B24" s="5" t="s">
        <v>16</v>
      </c>
      <c r="C24" s="5" t="s">
        <v>67</v>
      </c>
      <c r="D24" s="5" t="s">
        <v>18</v>
      </c>
      <c r="E24" s="5">
        <v>384199</v>
      </c>
      <c r="F24" s="5" t="s">
        <v>50</v>
      </c>
      <c r="G24" s="6" t="s">
        <v>68</v>
      </c>
      <c r="H24" s="8">
        <v>45310</v>
      </c>
      <c r="I24" s="9">
        <v>1750</v>
      </c>
      <c r="J24" s="9">
        <v>2100</v>
      </c>
    </row>
    <row r="25" spans="1:10" ht="16" customHeight="1" x14ac:dyDescent="0.35">
      <c r="A25" s="5" t="s">
        <v>55</v>
      </c>
      <c r="B25" s="5" t="s">
        <v>69</v>
      </c>
      <c r="C25" s="5" t="s">
        <v>70</v>
      </c>
      <c r="D25" s="5" t="s">
        <v>18</v>
      </c>
      <c r="E25" s="5">
        <v>338045</v>
      </c>
      <c r="F25" s="5" t="s">
        <v>71</v>
      </c>
      <c r="G25" s="6" t="s">
        <v>72</v>
      </c>
      <c r="H25" s="8">
        <v>45310</v>
      </c>
      <c r="I25" s="9">
        <v>1795.25</v>
      </c>
      <c r="J25" s="9">
        <v>2154.3000000000002</v>
      </c>
    </row>
    <row r="26" spans="1:10" ht="16" customHeight="1" x14ac:dyDescent="0.35">
      <c r="A26" s="5" t="s">
        <v>15</v>
      </c>
      <c r="B26" s="5" t="s">
        <v>16</v>
      </c>
      <c r="C26" s="5" t="s">
        <v>73</v>
      </c>
      <c r="D26" s="5" t="s">
        <v>18</v>
      </c>
      <c r="E26" s="5">
        <v>336005</v>
      </c>
      <c r="F26" s="5" t="s">
        <v>26</v>
      </c>
      <c r="G26" s="6" t="s">
        <v>74</v>
      </c>
      <c r="H26" s="8">
        <v>45310</v>
      </c>
      <c r="I26" s="9">
        <v>2051</v>
      </c>
      <c r="J26" s="9">
        <v>2461.1999999999998</v>
      </c>
    </row>
    <row r="27" spans="1:10" ht="16" customHeight="1" x14ac:dyDescent="0.35">
      <c r="A27" s="5" t="s">
        <v>15</v>
      </c>
      <c r="B27" s="5" t="s">
        <v>16</v>
      </c>
      <c r="C27" s="5" t="s">
        <v>73</v>
      </c>
      <c r="D27" s="5" t="s">
        <v>18</v>
      </c>
      <c r="E27" s="5">
        <v>336005</v>
      </c>
      <c r="F27" s="5" t="s">
        <v>26</v>
      </c>
      <c r="G27" s="6" t="s">
        <v>75</v>
      </c>
      <c r="H27" s="8">
        <v>45310</v>
      </c>
      <c r="I27" s="9">
        <v>949</v>
      </c>
      <c r="J27" s="9">
        <v>1138.8</v>
      </c>
    </row>
    <row r="28" spans="1:10" ht="20" x14ac:dyDescent="0.35">
      <c r="A28" s="5" t="s">
        <v>15</v>
      </c>
      <c r="B28" s="5" t="s">
        <v>76</v>
      </c>
      <c r="C28" s="5" t="s">
        <v>77</v>
      </c>
      <c r="D28" s="5" t="s">
        <v>18</v>
      </c>
      <c r="E28" s="5">
        <v>384199</v>
      </c>
      <c r="F28" s="5" t="s">
        <v>50</v>
      </c>
      <c r="G28" s="6" t="s">
        <v>78</v>
      </c>
      <c r="H28" s="8">
        <v>45310</v>
      </c>
      <c r="I28" s="9">
        <v>1652.5</v>
      </c>
      <c r="J28" s="9">
        <v>1983</v>
      </c>
    </row>
    <row r="29" spans="1:10" ht="22" customHeight="1" x14ac:dyDescent="0.35">
      <c r="A29" s="5" t="s">
        <v>15</v>
      </c>
      <c r="B29" s="5" t="s">
        <v>76</v>
      </c>
      <c r="C29" s="5" t="s">
        <v>79</v>
      </c>
      <c r="D29" s="5" t="s">
        <v>18</v>
      </c>
      <c r="E29" s="5">
        <v>384199</v>
      </c>
      <c r="F29" s="5" t="s">
        <v>50</v>
      </c>
      <c r="G29" s="6" t="s">
        <v>80</v>
      </c>
      <c r="H29" s="8">
        <v>45310</v>
      </c>
      <c r="I29" s="9">
        <v>6000</v>
      </c>
      <c r="J29" s="9">
        <v>6000</v>
      </c>
    </row>
    <row r="30" spans="1:10" ht="16" customHeight="1" x14ac:dyDescent="0.35">
      <c r="A30" s="5" t="s">
        <v>55</v>
      </c>
      <c r="B30" s="5" t="s">
        <v>56</v>
      </c>
      <c r="C30" s="5" t="s">
        <v>81</v>
      </c>
      <c r="D30" s="5" t="s">
        <v>18</v>
      </c>
      <c r="E30" s="5">
        <v>338027</v>
      </c>
      <c r="F30" s="5" t="s">
        <v>82</v>
      </c>
      <c r="G30" s="6" t="s">
        <v>83</v>
      </c>
      <c r="H30" s="8">
        <v>45310</v>
      </c>
      <c r="I30" s="9">
        <v>13326.17</v>
      </c>
      <c r="J30" s="9">
        <v>15991.4</v>
      </c>
    </row>
    <row r="31" spans="1:10" ht="16" customHeight="1" x14ac:dyDescent="0.35">
      <c r="A31" s="5" t="s">
        <v>55</v>
      </c>
      <c r="B31" s="5" t="s">
        <v>69</v>
      </c>
      <c r="C31" s="5" t="s">
        <v>81</v>
      </c>
      <c r="D31" s="5" t="s">
        <v>18</v>
      </c>
      <c r="E31" s="5">
        <v>338066</v>
      </c>
      <c r="F31" s="5" t="s">
        <v>63</v>
      </c>
      <c r="G31" s="6" t="s">
        <v>84</v>
      </c>
      <c r="H31" s="8">
        <v>45310</v>
      </c>
      <c r="I31" s="9">
        <v>7456.61</v>
      </c>
      <c r="J31" s="9">
        <v>8947.93</v>
      </c>
    </row>
    <row r="32" spans="1:10" ht="16" customHeight="1" x14ac:dyDescent="0.35">
      <c r="A32" s="5" t="s">
        <v>85</v>
      </c>
      <c r="B32" s="5" t="s">
        <v>86</v>
      </c>
      <c r="C32" s="5" t="s">
        <v>87</v>
      </c>
      <c r="D32" s="5" t="s">
        <v>88</v>
      </c>
      <c r="E32" s="5">
        <v>120009</v>
      </c>
      <c r="F32" s="5" t="s">
        <v>89</v>
      </c>
      <c r="G32" s="6" t="s">
        <v>90</v>
      </c>
      <c r="H32" s="8">
        <v>45310</v>
      </c>
      <c r="I32" s="9">
        <v>22086.27</v>
      </c>
      <c r="J32" s="9">
        <v>26503.52</v>
      </c>
    </row>
    <row r="33" spans="1:10" ht="16" customHeight="1" x14ac:dyDescent="0.35">
      <c r="A33" s="5" t="s">
        <v>55</v>
      </c>
      <c r="B33" s="5" t="s">
        <v>56</v>
      </c>
      <c r="C33" s="5" t="s">
        <v>91</v>
      </c>
      <c r="D33" s="5" t="s">
        <v>18</v>
      </c>
      <c r="E33" s="5">
        <v>338027</v>
      </c>
      <c r="F33" s="5" t="s">
        <v>82</v>
      </c>
      <c r="G33" s="6" t="s">
        <v>92</v>
      </c>
      <c r="H33" s="8">
        <v>45310</v>
      </c>
      <c r="I33" s="9">
        <v>2980</v>
      </c>
      <c r="J33" s="9">
        <v>3576</v>
      </c>
    </row>
    <row r="34" spans="1:10" ht="16" customHeight="1" x14ac:dyDescent="0.35">
      <c r="A34" s="5" t="s">
        <v>28</v>
      </c>
      <c r="B34" s="5" t="s">
        <v>29</v>
      </c>
      <c r="C34" s="5" t="s">
        <v>30</v>
      </c>
      <c r="D34" s="5" t="s">
        <v>31</v>
      </c>
      <c r="E34" s="5">
        <v>908105</v>
      </c>
      <c r="F34" s="5" t="s">
        <v>32</v>
      </c>
      <c r="G34" s="6" t="s">
        <v>93</v>
      </c>
      <c r="H34" s="8">
        <v>45317</v>
      </c>
      <c r="I34" s="9">
        <v>25000</v>
      </c>
      <c r="J34" s="9">
        <v>30000</v>
      </c>
    </row>
    <row r="35" spans="1:10" ht="16" customHeight="1" x14ac:dyDescent="0.35">
      <c r="A35" s="5" t="s">
        <v>15</v>
      </c>
      <c r="B35" s="5" t="s">
        <v>16</v>
      </c>
      <c r="C35" s="5" t="s">
        <v>94</v>
      </c>
      <c r="D35" s="5" t="s">
        <v>18</v>
      </c>
      <c r="E35" s="5">
        <v>368046</v>
      </c>
      <c r="F35" s="5" t="s">
        <v>19</v>
      </c>
      <c r="G35" s="6" t="s">
        <v>95</v>
      </c>
      <c r="H35" s="8">
        <v>45317</v>
      </c>
      <c r="I35" s="9">
        <v>452400</v>
      </c>
      <c r="J35" s="9">
        <v>452400</v>
      </c>
    </row>
    <row r="36" spans="1:10" ht="16" customHeight="1" x14ac:dyDescent="0.35">
      <c r="A36" s="5" t="s">
        <v>15</v>
      </c>
      <c r="B36" s="5" t="s">
        <v>16</v>
      </c>
      <c r="C36" s="5" t="s">
        <v>23</v>
      </c>
      <c r="D36" s="5" t="s">
        <v>18</v>
      </c>
      <c r="E36" s="5">
        <v>368046</v>
      </c>
      <c r="F36" s="5" t="s">
        <v>19</v>
      </c>
      <c r="G36" s="6" t="s">
        <v>96</v>
      </c>
      <c r="H36" s="8">
        <v>45317</v>
      </c>
      <c r="I36" s="9">
        <v>3781.5</v>
      </c>
      <c r="J36" s="9">
        <v>3781.5</v>
      </c>
    </row>
    <row r="37" spans="1:10" ht="16" customHeight="1" x14ac:dyDescent="0.35">
      <c r="A37" s="5" t="s">
        <v>55</v>
      </c>
      <c r="B37" s="5" t="s">
        <v>56</v>
      </c>
      <c r="C37" s="5" t="s">
        <v>57</v>
      </c>
      <c r="D37" s="5" t="s">
        <v>39</v>
      </c>
      <c r="E37" s="5">
        <v>430100</v>
      </c>
      <c r="F37" s="5" t="s">
        <v>97</v>
      </c>
      <c r="G37" s="6" t="s">
        <v>98</v>
      </c>
      <c r="H37" s="8">
        <v>45317</v>
      </c>
      <c r="I37" s="9">
        <v>4119.88</v>
      </c>
      <c r="J37" s="9">
        <v>4119.88</v>
      </c>
    </row>
    <row r="38" spans="1:10" ht="16" customHeight="1" x14ac:dyDescent="0.35">
      <c r="A38" s="5" t="s">
        <v>55</v>
      </c>
      <c r="B38" s="5" t="s">
        <v>56</v>
      </c>
      <c r="C38" s="5" t="s">
        <v>57</v>
      </c>
      <c r="D38" s="5" t="s">
        <v>39</v>
      </c>
      <c r="E38" s="5">
        <v>430133</v>
      </c>
      <c r="F38" s="5" t="s">
        <v>99</v>
      </c>
      <c r="G38" s="6" t="s">
        <v>100</v>
      </c>
      <c r="H38" s="8">
        <v>45317</v>
      </c>
      <c r="I38" s="9">
        <v>28256.15</v>
      </c>
      <c r="J38" s="9">
        <v>28256.15</v>
      </c>
    </row>
    <row r="39" spans="1:10" ht="20" customHeight="1" x14ac:dyDescent="0.35">
      <c r="A39" s="5" t="s">
        <v>15</v>
      </c>
      <c r="B39" s="5" t="s">
        <v>16</v>
      </c>
      <c r="C39" s="5" t="s">
        <v>49</v>
      </c>
      <c r="D39" s="5" t="s">
        <v>18</v>
      </c>
      <c r="E39" s="5">
        <v>384199</v>
      </c>
      <c r="F39" s="5" t="s">
        <v>50</v>
      </c>
      <c r="G39" s="6" t="s">
        <v>502</v>
      </c>
      <c r="H39" s="8">
        <v>45303</v>
      </c>
      <c r="I39" s="9">
        <v>10979.65</v>
      </c>
      <c r="J39" s="9">
        <v>13175.58</v>
      </c>
    </row>
  </sheetData>
  <mergeCells count="1">
    <mergeCell ref="A1:J1"/>
  </mergeCells>
  <pageMargins left="0.75" right="0.75" top="1" bottom="1" header="0.5" footer="0.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93"/>
  <sheetViews>
    <sheetView topLeftCell="A30" workbookViewId="0">
      <selection activeCell="A37" sqref="A37:XFD40"/>
    </sheetView>
  </sheetViews>
  <sheetFormatPr defaultRowHeight="14.5" x14ac:dyDescent="0.35"/>
  <cols>
    <col min="3" max="3" width="16.6328125" bestFit="1" customWidth="1"/>
    <col min="6" max="6" width="70" bestFit="1" customWidth="1"/>
    <col min="7" max="8" width="11.26953125" bestFit="1" customWidth="1"/>
    <col min="9" max="9" width="11.81640625" bestFit="1" customWidth="1"/>
    <col min="14" max="14" width="27.453125" customWidth="1"/>
  </cols>
  <sheetData>
    <row r="1" spans="1:21" s="13" customFormat="1" ht="13" x14ac:dyDescent="0.35">
      <c r="A1" s="13" t="s">
        <v>350</v>
      </c>
      <c r="B1" s="29" t="s">
        <v>351</v>
      </c>
      <c r="C1" s="13" t="s">
        <v>352</v>
      </c>
      <c r="D1" s="13" t="s">
        <v>353</v>
      </c>
      <c r="E1" s="13" t="s">
        <v>354</v>
      </c>
      <c r="F1" s="14" t="s">
        <v>355</v>
      </c>
      <c r="G1" s="30" t="s">
        <v>356</v>
      </c>
      <c r="H1" s="30" t="s">
        <v>357</v>
      </c>
      <c r="I1" s="30" t="s">
        <v>358</v>
      </c>
      <c r="J1" s="24"/>
      <c r="K1" s="24"/>
      <c r="L1" s="24"/>
      <c r="M1" s="17" t="s">
        <v>359</v>
      </c>
      <c r="N1" s="14" t="s">
        <v>360</v>
      </c>
      <c r="O1" s="31"/>
      <c r="P1" s="32" t="s">
        <v>361</v>
      </c>
      <c r="Q1" s="33" t="s">
        <v>362</v>
      </c>
      <c r="R1" s="33" t="s">
        <v>363</v>
      </c>
      <c r="S1" s="21" t="s">
        <v>364</v>
      </c>
      <c r="T1" s="21" t="s">
        <v>365</v>
      </c>
      <c r="U1" s="34" t="s">
        <v>366</v>
      </c>
    </row>
    <row r="2" spans="1:21" s="13" customFormat="1" ht="65" x14ac:dyDescent="0.35">
      <c r="A2" s="10" t="s">
        <v>101</v>
      </c>
      <c r="B2" s="11">
        <v>45292</v>
      </c>
      <c r="C2" s="12" t="s">
        <v>102</v>
      </c>
      <c r="D2" s="13" t="s">
        <v>103</v>
      </c>
      <c r="E2" s="13" t="s">
        <v>104</v>
      </c>
      <c r="F2" s="14" t="s">
        <v>105</v>
      </c>
      <c r="G2" s="15">
        <v>6883500</v>
      </c>
      <c r="H2" s="15"/>
      <c r="I2" s="15">
        <v>-6557093.5199999996</v>
      </c>
      <c r="J2" s="16" t="s">
        <v>106</v>
      </c>
      <c r="K2" s="16" t="s">
        <v>107</v>
      </c>
      <c r="L2" s="16" t="s">
        <v>108</v>
      </c>
      <c r="M2" s="17"/>
      <c r="N2" s="18" t="s">
        <v>109</v>
      </c>
      <c r="O2" s="19"/>
      <c r="P2" s="20"/>
      <c r="Q2" s="21"/>
      <c r="R2" s="21"/>
      <c r="S2" s="21"/>
      <c r="T2" s="21"/>
      <c r="U2" s="22"/>
    </row>
    <row r="3" spans="1:21" s="13" customFormat="1" ht="13" x14ac:dyDescent="0.35">
      <c r="A3" s="10" t="s">
        <v>101</v>
      </c>
      <c r="B3" s="23">
        <v>45292</v>
      </c>
      <c r="C3" s="12" t="s">
        <v>110</v>
      </c>
      <c r="D3" s="13" t="s">
        <v>103</v>
      </c>
      <c r="E3" s="13" t="s">
        <v>111</v>
      </c>
      <c r="F3" s="14" t="s">
        <v>112</v>
      </c>
      <c r="G3" s="15"/>
      <c r="H3" s="15">
        <v>1532546</v>
      </c>
      <c r="I3" s="15">
        <v>-5024547.5199999996</v>
      </c>
      <c r="J3" s="24" t="s">
        <v>113</v>
      </c>
      <c r="K3" s="24" t="s">
        <v>114</v>
      </c>
      <c r="L3" s="24" t="s">
        <v>115</v>
      </c>
      <c r="M3" s="17"/>
      <c r="N3" s="25" t="s">
        <v>116</v>
      </c>
      <c r="O3" s="19"/>
      <c r="P3" s="20" t="s">
        <v>117</v>
      </c>
      <c r="Q3" s="21">
        <v>-1532546</v>
      </c>
      <c r="R3" s="21"/>
      <c r="S3" s="21"/>
      <c r="T3" s="21"/>
      <c r="U3" s="22"/>
    </row>
    <row r="4" spans="1:21" s="13" customFormat="1" ht="13" x14ac:dyDescent="0.35">
      <c r="A4" s="10" t="s">
        <v>101</v>
      </c>
      <c r="B4" s="23">
        <v>45292</v>
      </c>
      <c r="C4" s="12" t="s">
        <v>118</v>
      </c>
      <c r="D4" s="13" t="s">
        <v>103</v>
      </c>
      <c r="E4" s="13" t="s">
        <v>111</v>
      </c>
      <c r="F4" s="14" t="s">
        <v>119</v>
      </c>
      <c r="G4" s="15"/>
      <c r="H4" s="15">
        <v>5174547.95</v>
      </c>
      <c r="I4" s="15">
        <v>150000.43</v>
      </c>
      <c r="J4" s="24" t="s">
        <v>113</v>
      </c>
      <c r="K4" s="24" t="s">
        <v>120</v>
      </c>
      <c r="L4" s="24" t="s">
        <v>115</v>
      </c>
      <c r="M4" s="17"/>
      <c r="N4" s="14" t="s">
        <v>121</v>
      </c>
      <c r="O4" s="19"/>
      <c r="P4" s="20" t="s">
        <v>122</v>
      </c>
      <c r="Q4" s="21"/>
      <c r="R4" s="21">
        <v>-5000000</v>
      </c>
      <c r="S4" s="21"/>
      <c r="T4" s="21"/>
      <c r="U4" s="22"/>
    </row>
    <row r="5" spans="1:21" s="13" customFormat="1" ht="13" x14ac:dyDescent="0.35">
      <c r="A5" s="10" t="s">
        <v>101</v>
      </c>
      <c r="B5" s="23">
        <v>45292</v>
      </c>
      <c r="C5" s="12" t="s">
        <v>123</v>
      </c>
      <c r="F5" s="14"/>
      <c r="G5" s="15"/>
      <c r="H5" s="15"/>
      <c r="I5" s="15"/>
      <c r="J5" s="24" t="s">
        <v>124</v>
      </c>
      <c r="K5" s="24" t="s">
        <v>125</v>
      </c>
      <c r="L5" s="24" t="s">
        <v>126</v>
      </c>
      <c r="M5" s="17"/>
      <c r="N5" s="14" t="s">
        <v>127</v>
      </c>
      <c r="O5" s="19"/>
      <c r="P5" s="20" t="s">
        <v>122</v>
      </c>
      <c r="Q5" s="21"/>
      <c r="R5" s="21"/>
      <c r="S5" s="21">
        <v>-174547.95</v>
      </c>
      <c r="T5" s="21"/>
      <c r="U5" s="22"/>
    </row>
    <row r="6" spans="1:21" s="13" customFormat="1" ht="13" x14ac:dyDescent="0.35">
      <c r="A6" s="10" t="s">
        <v>101</v>
      </c>
      <c r="B6" s="23">
        <v>45292</v>
      </c>
      <c r="C6" s="12" t="s">
        <v>128</v>
      </c>
      <c r="D6" s="13" t="s">
        <v>103</v>
      </c>
      <c r="E6" s="13" t="s">
        <v>111</v>
      </c>
      <c r="F6" s="14" t="s">
        <v>129</v>
      </c>
      <c r="G6" s="15"/>
      <c r="H6" s="15">
        <v>45519.03</v>
      </c>
      <c r="I6" s="15">
        <v>195519.46</v>
      </c>
      <c r="J6" s="24" t="s">
        <v>124</v>
      </c>
      <c r="K6" s="24" t="s">
        <v>125</v>
      </c>
      <c r="L6" s="24" t="s">
        <v>126</v>
      </c>
      <c r="M6" s="17"/>
      <c r="N6" s="14" t="s">
        <v>127</v>
      </c>
      <c r="O6" s="19"/>
      <c r="P6" s="20"/>
      <c r="Q6" s="21"/>
      <c r="R6" s="21"/>
      <c r="S6" s="21">
        <v>-45519.03</v>
      </c>
      <c r="T6" s="21"/>
      <c r="U6" s="22"/>
    </row>
    <row r="7" spans="1:21" s="13" customFormat="1" ht="13" x14ac:dyDescent="0.35">
      <c r="A7" s="10" t="s">
        <v>101</v>
      </c>
      <c r="B7" s="23">
        <v>45292</v>
      </c>
      <c r="C7" s="12" t="s">
        <v>130</v>
      </c>
      <c r="D7" s="13" t="s">
        <v>103</v>
      </c>
      <c r="E7" s="13" t="s">
        <v>131</v>
      </c>
      <c r="F7" s="14" t="s">
        <v>132</v>
      </c>
      <c r="G7" s="15">
        <v>16.239999999999998</v>
      </c>
      <c r="H7" s="15"/>
      <c r="I7" s="15">
        <v>195503.22</v>
      </c>
      <c r="J7" s="24" t="s">
        <v>133</v>
      </c>
      <c r="K7" s="24" t="s">
        <v>134</v>
      </c>
      <c r="L7" s="24" t="s">
        <v>115</v>
      </c>
      <c r="M7" s="17"/>
      <c r="N7" s="14" t="s">
        <v>135</v>
      </c>
      <c r="O7" s="19"/>
      <c r="P7" s="20"/>
      <c r="Q7" s="21"/>
      <c r="R7" s="21"/>
      <c r="S7" s="21"/>
      <c r="T7" s="21"/>
      <c r="U7" s="22"/>
    </row>
    <row r="8" spans="1:21" s="13" customFormat="1" ht="13" x14ac:dyDescent="0.35">
      <c r="A8" s="10" t="s">
        <v>101</v>
      </c>
      <c r="B8" s="23">
        <v>45292</v>
      </c>
      <c r="C8" s="12" t="s">
        <v>136</v>
      </c>
      <c r="D8" s="13" t="s">
        <v>103</v>
      </c>
      <c r="E8" s="13" t="s">
        <v>137</v>
      </c>
      <c r="F8" s="14" t="s">
        <v>138</v>
      </c>
      <c r="G8" s="15"/>
      <c r="H8" s="15">
        <v>83327.27</v>
      </c>
      <c r="I8" s="15">
        <v>278830.49</v>
      </c>
      <c r="J8" s="24" t="s">
        <v>139</v>
      </c>
      <c r="K8" s="24" t="s">
        <v>140</v>
      </c>
      <c r="L8" s="24" t="s">
        <v>115</v>
      </c>
      <c r="M8" s="17"/>
      <c r="N8" s="14" t="s">
        <v>141</v>
      </c>
      <c r="O8" s="19"/>
      <c r="P8" s="20"/>
      <c r="Q8" s="21"/>
      <c r="R8" s="21"/>
      <c r="S8" s="21"/>
      <c r="T8" s="21"/>
      <c r="U8" s="22"/>
    </row>
    <row r="9" spans="1:21" s="13" customFormat="1" ht="13" x14ac:dyDescent="0.35">
      <c r="A9" s="10" t="s">
        <v>101</v>
      </c>
      <c r="B9" s="23">
        <v>45292</v>
      </c>
      <c r="C9" s="12" t="s">
        <v>142</v>
      </c>
      <c r="D9" s="13" t="s">
        <v>143</v>
      </c>
      <c r="E9" s="13" t="s">
        <v>111</v>
      </c>
      <c r="F9" s="14" t="s">
        <v>112</v>
      </c>
      <c r="G9" s="15"/>
      <c r="H9" s="15">
        <v>5205.2700000000004</v>
      </c>
      <c r="I9" s="15">
        <v>284035.76</v>
      </c>
      <c r="J9" s="24" t="s">
        <v>124</v>
      </c>
      <c r="K9" s="24" t="s">
        <v>125</v>
      </c>
      <c r="L9" s="24" t="s">
        <v>126</v>
      </c>
      <c r="M9" s="17"/>
      <c r="N9" s="14" t="s">
        <v>127</v>
      </c>
      <c r="O9" s="19"/>
      <c r="P9" s="20"/>
      <c r="Q9" s="21"/>
      <c r="R9" s="21"/>
      <c r="S9" s="21">
        <v>-5205.2700000000004</v>
      </c>
      <c r="T9" s="21"/>
      <c r="U9" s="22"/>
    </row>
    <row r="10" spans="1:21" s="13" customFormat="1" ht="13" x14ac:dyDescent="0.35">
      <c r="A10" s="10" t="s">
        <v>101</v>
      </c>
      <c r="B10" s="23">
        <v>45292</v>
      </c>
      <c r="C10" s="12" t="s">
        <v>144</v>
      </c>
      <c r="D10" s="13" t="s">
        <v>143</v>
      </c>
      <c r="E10" s="13" t="s">
        <v>111</v>
      </c>
      <c r="F10" s="14" t="s">
        <v>112</v>
      </c>
      <c r="G10" s="15"/>
      <c r="H10" s="15">
        <v>44905.04</v>
      </c>
      <c r="I10" s="15">
        <v>328940.79999999999</v>
      </c>
      <c r="J10" s="24" t="s">
        <v>124</v>
      </c>
      <c r="K10" s="24" t="s">
        <v>125</v>
      </c>
      <c r="L10" s="24" t="s">
        <v>126</v>
      </c>
      <c r="M10" s="17"/>
      <c r="N10" s="14" t="s">
        <v>127</v>
      </c>
      <c r="O10" s="19"/>
      <c r="P10" s="20"/>
      <c r="Q10" s="21"/>
      <c r="R10" s="21"/>
      <c r="S10" s="21">
        <v>-44905.04</v>
      </c>
      <c r="T10" s="21"/>
      <c r="U10" s="22"/>
    </row>
    <row r="11" spans="1:21" s="13" customFormat="1" ht="13" x14ac:dyDescent="0.35">
      <c r="A11" s="10" t="s">
        <v>101</v>
      </c>
      <c r="B11" s="23">
        <v>45292</v>
      </c>
      <c r="C11" s="12" t="s">
        <v>145</v>
      </c>
      <c r="D11" s="13" t="s">
        <v>143</v>
      </c>
      <c r="E11" s="13" t="s">
        <v>111</v>
      </c>
      <c r="F11" s="14" t="s">
        <v>112</v>
      </c>
      <c r="G11" s="15"/>
      <c r="H11" s="15">
        <v>43113.9</v>
      </c>
      <c r="I11" s="15">
        <v>372054.7</v>
      </c>
      <c r="J11" s="24" t="s">
        <v>124</v>
      </c>
      <c r="K11" s="24" t="s">
        <v>125</v>
      </c>
      <c r="L11" s="24" t="s">
        <v>126</v>
      </c>
      <c r="M11" s="17"/>
      <c r="N11" s="14" t="s">
        <v>127</v>
      </c>
      <c r="O11" s="19"/>
      <c r="P11" s="20"/>
      <c r="Q11" s="21"/>
      <c r="R11" s="21"/>
      <c r="S11" s="21">
        <v>-43113.9</v>
      </c>
      <c r="T11" s="21"/>
      <c r="U11" s="22"/>
    </row>
    <row r="12" spans="1:21" s="13" customFormat="1" ht="13" x14ac:dyDescent="0.35">
      <c r="A12" s="10" t="s">
        <v>101</v>
      </c>
      <c r="B12" s="23">
        <v>45292</v>
      </c>
      <c r="C12" s="12" t="s">
        <v>146</v>
      </c>
      <c r="D12" s="13" t="s">
        <v>143</v>
      </c>
      <c r="E12" s="13" t="s">
        <v>137</v>
      </c>
      <c r="F12" s="14" t="s">
        <v>138</v>
      </c>
      <c r="G12" s="15"/>
      <c r="H12" s="15">
        <v>261937.41</v>
      </c>
      <c r="I12" s="15">
        <v>633992.11</v>
      </c>
      <c r="J12" s="24" t="s">
        <v>139</v>
      </c>
      <c r="K12" s="24" t="s">
        <v>140</v>
      </c>
      <c r="L12" s="24" t="s">
        <v>115</v>
      </c>
      <c r="M12" s="17"/>
      <c r="N12" s="14" t="s">
        <v>141</v>
      </c>
      <c r="O12" s="19"/>
      <c r="P12" s="20"/>
      <c r="Q12" s="21"/>
      <c r="R12" s="21"/>
      <c r="S12" s="21"/>
      <c r="T12" s="21"/>
      <c r="U12" s="22"/>
    </row>
    <row r="13" spans="1:21" s="13" customFormat="1" ht="13" x14ac:dyDescent="0.35">
      <c r="A13" s="10" t="s">
        <v>101</v>
      </c>
      <c r="B13" s="23">
        <v>45292</v>
      </c>
      <c r="C13" s="12" t="s">
        <v>147</v>
      </c>
      <c r="D13" s="13" t="s">
        <v>148</v>
      </c>
      <c r="E13" s="13" t="s">
        <v>111</v>
      </c>
      <c r="F13" s="14" t="s">
        <v>149</v>
      </c>
      <c r="G13" s="15">
        <v>10000000</v>
      </c>
      <c r="H13" s="15"/>
      <c r="I13" s="15">
        <v>-9366007.8900000006</v>
      </c>
      <c r="J13" s="24" t="s">
        <v>113</v>
      </c>
      <c r="K13" s="24" t="s">
        <v>114</v>
      </c>
      <c r="L13" s="24" t="s">
        <v>115</v>
      </c>
      <c r="M13" s="17"/>
      <c r="N13" s="14" t="s">
        <v>150</v>
      </c>
      <c r="O13" s="19"/>
      <c r="P13" s="20" t="s">
        <v>151</v>
      </c>
      <c r="Q13" s="21">
        <v>10000000</v>
      </c>
      <c r="R13" s="21"/>
      <c r="S13" s="21"/>
      <c r="T13" s="21"/>
      <c r="U13" s="22"/>
    </row>
    <row r="14" spans="1:21" s="13" customFormat="1" ht="13" x14ac:dyDescent="0.35">
      <c r="A14" s="10" t="s">
        <v>101</v>
      </c>
      <c r="B14" s="23">
        <v>45292</v>
      </c>
      <c r="C14" s="12" t="s">
        <v>152</v>
      </c>
      <c r="D14" s="13" t="s">
        <v>148</v>
      </c>
      <c r="E14" s="13" t="s">
        <v>111</v>
      </c>
      <c r="F14" s="14" t="s">
        <v>112</v>
      </c>
      <c r="G14" s="15"/>
      <c r="H14" s="15">
        <v>6863232</v>
      </c>
      <c r="I14" s="15">
        <v>-2502775.89</v>
      </c>
      <c r="J14" s="24" t="s">
        <v>113</v>
      </c>
      <c r="K14" s="24" t="s">
        <v>114</v>
      </c>
      <c r="L14" s="24" t="s">
        <v>115</v>
      </c>
      <c r="M14" s="17"/>
      <c r="N14" s="14" t="s">
        <v>116</v>
      </c>
      <c r="O14" s="19"/>
      <c r="P14" s="20" t="s">
        <v>117</v>
      </c>
      <c r="Q14" s="21">
        <v>-6863232</v>
      </c>
      <c r="R14" s="21"/>
      <c r="S14" s="21"/>
      <c r="T14" s="21"/>
      <c r="U14" s="22"/>
    </row>
    <row r="15" spans="1:21" s="13" customFormat="1" ht="13" x14ac:dyDescent="0.35">
      <c r="A15" s="10" t="s">
        <v>101</v>
      </c>
      <c r="B15" s="23">
        <v>45292</v>
      </c>
      <c r="C15" s="12" t="s">
        <v>153</v>
      </c>
      <c r="D15" s="13" t="s">
        <v>148</v>
      </c>
      <c r="E15" s="13" t="s">
        <v>111</v>
      </c>
      <c r="F15" s="14" t="s">
        <v>154</v>
      </c>
      <c r="G15" s="15"/>
      <c r="H15" s="15">
        <v>5179315.07</v>
      </c>
      <c r="I15" s="15">
        <v>2676539.1800000002</v>
      </c>
      <c r="J15" s="24" t="s">
        <v>113</v>
      </c>
      <c r="K15" s="24" t="s">
        <v>120</v>
      </c>
      <c r="L15" s="24" t="s">
        <v>115</v>
      </c>
      <c r="M15" s="17"/>
      <c r="N15" s="14" t="s">
        <v>121</v>
      </c>
      <c r="O15" s="19"/>
      <c r="P15" s="20" t="s">
        <v>155</v>
      </c>
      <c r="Q15" s="21"/>
      <c r="R15" s="21">
        <v>-5000000</v>
      </c>
      <c r="S15" s="21"/>
      <c r="T15" s="21"/>
      <c r="U15" s="22"/>
    </row>
    <row r="16" spans="1:21" s="13" customFormat="1" ht="13" x14ac:dyDescent="0.35">
      <c r="A16" s="10" t="s">
        <v>101</v>
      </c>
      <c r="B16" s="23"/>
      <c r="C16" s="12" t="s">
        <v>156</v>
      </c>
      <c r="D16" s="13" t="s">
        <v>148</v>
      </c>
      <c r="F16" s="14"/>
      <c r="G16" s="15"/>
      <c r="H16" s="15"/>
      <c r="I16" s="15"/>
      <c r="J16" s="24" t="s">
        <v>124</v>
      </c>
      <c r="K16" s="24" t="s">
        <v>125</v>
      </c>
      <c r="L16" s="24" t="s">
        <v>126</v>
      </c>
      <c r="M16" s="17"/>
      <c r="N16" s="14" t="s">
        <v>127</v>
      </c>
      <c r="O16" s="19"/>
      <c r="P16" s="20"/>
      <c r="Q16" s="21"/>
      <c r="R16" s="21"/>
      <c r="S16" s="21">
        <v>-179315.07</v>
      </c>
      <c r="T16" s="21"/>
      <c r="U16" s="22"/>
    </row>
    <row r="17" spans="1:21" s="13" customFormat="1" ht="13" x14ac:dyDescent="0.35">
      <c r="A17" s="10" t="s">
        <v>101</v>
      </c>
      <c r="B17" s="23">
        <v>45292</v>
      </c>
      <c r="C17" s="12" t="s">
        <v>157</v>
      </c>
      <c r="D17" s="13" t="s">
        <v>148</v>
      </c>
      <c r="E17" s="13" t="s">
        <v>111</v>
      </c>
      <c r="F17" s="14" t="s">
        <v>112</v>
      </c>
      <c r="G17" s="15"/>
      <c r="H17" s="15">
        <v>3167.52</v>
      </c>
      <c r="I17" s="15">
        <v>2679706.7000000002</v>
      </c>
      <c r="J17" s="24" t="s">
        <v>124</v>
      </c>
      <c r="K17" s="24" t="s">
        <v>125</v>
      </c>
      <c r="L17" s="24" t="s">
        <v>126</v>
      </c>
      <c r="M17" s="17"/>
      <c r="N17" s="14" t="s">
        <v>127</v>
      </c>
      <c r="O17" s="19"/>
      <c r="P17" s="20"/>
      <c r="Q17" s="21"/>
      <c r="R17" s="21"/>
      <c r="S17" s="21">
        <v>-3167.52</v>
      </c>
      <c r="T17" s="21"/>
      <c r="U17" s="22"/>
    </row>
    <row r="18" spans="1:21" s="13" customFormat="1" ht="13" x14ac:dyDescent="0.35">
      <c r="A18" s="10" t="s">
        <v>101</v>
      </c>
      <c r="B18" s="23">
        <v>45292</v>
      </c>
      <c r="C18" s="12" t="s">
        <v>158</v>
      </c>
      <c r="D18" s="13" t="s">
        <v>148</v>
      </c>
      <c r="E18" s="13" t="s">
        <v>131</v>
      </c>
      <c r="F18" s="14" t="s">
        <v>159</v>
      </c>
      <c r="G18" s="15">
        <v>2436539</v>
      </c>
      <c r="H18" s="15"/>
      <c r="I18" s="15">
        <v>243167.7</v>
      </c>
      <c r="J18" s="24" t="s">
        <v>113</v>
      </c>
      <c r="K18" s="24" t="s">
        <v>114</v>
      </c>
      <c r="L18" s="24" t="s">
        <v>115</v>
      </c>
      <c r="M18" s="17"/>
      <c r="N18" s="14" t="s">
        <v>150</v>
      </c>
      <c r="O18" s="19"/>
      <c r="P18" s="20" t="s">
        <v>160</v>
      </c>
      <c r="Q18" s="21">
        <v>2436539</v>
      </c>
      <c r="R18" s="21"/>
      <c r="S18" s="21"/>
      <c r="T18" s="21"/>
      <c r="U18" s="22"/>
    </row>
    <row r="19" spans="1:21" s="13" customFormat="1" ht="13" x14ac:dyDescent="0.35">
      <c r="A19" s="10" t="s">
        <v>101</v>
      </c>
      <c r="B19" s="23">
        <v>45292</v>
      </c>
      <c r="C19" s="12" t="s">
        <v>161</v>
      </c>
      <c r="D19" s="13" t="s">
        <v>148</v>
      </c>
      <c r="E19" s="13" t="s">
        <v>137</v>
      </c>
      <c r="F19" s="14" t="s">
        <v>138</v>
      </c>
      <c r="G19" s="15"/>
      <c r="H19" s="15">
        <v>95081.13</v>
      </c>
      <c r="I19" s="15">
        <v>338248.83</v>
      </c>
      <c r="J19" s="24" t="s">
        <v>139</v>
      </c>
      <c r="K19" s="24" t="s">
        <v>140</v>
      </c>
      <c r="L19" s="24" t="s">
        <v>115</v>
      </c>
      <c r="M19" s="17"/>
      <c r="N19" s="14" t="s">
        <v>141</v>
      </c>
      <c r="O19" s="19"/>
      <c r="P19" s="20"/>
      <c r="Q19" s="21"/>
      <c r="R19" s="21"/>
      <c r="S19" s="21"/>
      <c r="T19" s="21"/>
      <c r="U19" s="22"/>
    </row>
    <row r="20" spans="1:21" s="13" customFormat="1" ht="13" x14ac:dyDescent="0.35">
      <c r="A20" s="10" t="s">
        <v>101</v>
      </c>
      <c r="B20" s="23">
        <v>45292</v>
      </c>
      <c r="C20" s="12" t="s">
        <v>162</v>
      </c>
      <c r="D20" s="13" t="s">
        <v>163</v>
      </c>
      <c r="E20" s="13" t="s">
        <v>131</v>
      </c>
      <c r="F20" s="14" t="s">
        <v>164</v>
      </c>
      <c r="G20" s="15">
        <v>98249</v>
      </c>
      <c r="H20" s="15"/>
      <c r="I20" s="15">
        <v>239999.83</v>
      </c>
      <c r="J20" s="24" t="s">
        <v>113</v>
      </c>
      <c r="K20" s="24" t="s">
        <v>114</v>
      </c>
      <c r="L20" s="24" t="s">
        <v>115</v>
      </c>
      <c r="M20" s="17"/>
      <c r="N20" s="14" t="s">
        <v>150</v>
      </c>
      <c r="O20" s="19"/>
      <c r="P20" s="20" t="s">
        <v>160</v>
      </c>
      <c r="Q20" s="21">
        <f>G20</f>
        <v>98249</v>
      </c>
      <c r="R20" s="21"/>
      <c r="S20" s="21"/>
      <c r="T20" s="21"/>
      <c r="U20" s="22"/>
    </row>
    <row r="21" spans="1:21" s="13" customFormat="1" ht="13" x14ac:dyDescent="0.35">
      <c r="A21" s="10" t="s">
        <v>101</v>
      </c>
      <c r="B21" s="23">
        <v>45292</v>
      </c>
      <c r="C21" s="12" t="s">
        <v>162</v>
      </c>
      <c r="D21" s="13" t="s">
        <v>163</v>
      </c>
      <c r="E21" s="13" t="s">
        <v>137</v>
      </c>
      <c r="F21" s="14" t="s">
        <v>138</v>
      </c>
      <c r="G21" s="15"/>
      <c r="H21" s="15">
        <v>99207.77</v>
      </c>
      <c r="I21" s="15">
        <v>339207.6</v>
      </c>
      <c r="J21" s="24" t="s">
        <v>139</v>
      </c>
      <c r="K21" s="24" t="s">
        <v>140</v>
      </c>
      <c r="L21" s="24" t="s">
        <v>115</v>
      </c>
      <c r="M21" s="17"/>
      <c r="N21" s="14" t="s">
        <v>141</v>
      </c>
      <c r="O21" s="19"/>
      <c r="P21" s="20"/>
      <c r="Q21" s="21"/>
      <c r="R21" s="21"/>
      <c r="S21" s="21"/>
      <c r="T21" s="21"/>
      <c r="U21" s="22"/>
    </row>
    <row r="22" spans="1:21" s="13" customFormat="1" ht="13" x14ac:dyDescent="0.35">
      <c r="A22" s="10" t="s">
        <v>101</v>
      </c>
      <c r="B22" s="23">
        <v>45292</v>
      </c>
      <c r="C22" s="12" t="s">
        <v>165</v>
      </c>
      <c r="D22" s="13" t="s">
        <v>166</v>
      </c>
      <c r="E22" s="13" t="s">
        <v>131</v>
      </c>
      <c r="F22" s="14" t="s">
        <v>167</v>
      </c>
      <c r="G22" s="15">
        <v>154708</v>
      </c>
      <c r="H22" s="15"/>
      <c r="I22" s="15">
        <v>184499.6</v>
      </c>
      <c r="J22" s="24" t="s">
        <v>113</v>
      </c>
      <c r="K22" s="24" t="s">
        <v>114</v>
      </c>
      <c r="L22" s="24" t="s">
        <v>115</v>
      </c>
      <c r="M22" s="17"/>
      <c r="N22" s="14" t="s">
        <v>150</v>
      </c>
      <c r="O22" s="19"/>
      <c r="P22" s="20" t="s">
        <v>160</v>
      </c>
      <c r="Q22" s="21">
        <v>154708</v>
      </c>
      <c r="R22" s="21"/>
      <c r="S22" s="21"/>
      <c r="T22" s="21"/>
      <c r="U22" s="22"/>
    </row>
    <row r="23" spans="1:21" s="13" customFormat="1" ht="13" x14ac:dyDescent="0.35">
      <c r="A23" s="10" t="s">
        <v>101</v>
      </c>
      <c r="B23" s="23">
        <v>45292</v>
      </c>
      <c r="C23" s="12" t="s">
        <v>168</v>
      </c>
      <c r="D23" s="13" t="s">
        <v>166</v>
      </c>
      <c r="E23" s="13" t="s">
        <v>137</v>
      </c>
      <c r="F23" s="14" t="s">
        <v>138</v>
      </c>
      <c r="G23" s="15"/>
      <c r="H23" s="15">
        <v>96850.06</v>
      </c>
      <c r="I23" s="15">
        <v>281349.65999999997</v>
      </c>
      <c r="J23" s="24" t="s">
        <v>139</v>
      </c>
      <c r="K23" s="24" t="s">
        <v>140</v>
      </c>
      <c r="L23" s="24" t="s">
        <v>115</v>
      </c>
      <c r="M23" s="17"/>
      <c r="N23" s="14" t="s">
        <v>141</v>
      </c>
      <c r="O23" s="19"/>
      <c r="P23" s="20"/>
      <c r="Q23" s="21"/>
      <c r="R23" s="21"/>
      <c r="S23" s="21"/>
      <c r="T23" s="21"/>
      <c r="U23" s="22"/>
    </row>
    <row r="24" spans="1:21" s="13" customFormat="1" ht="13" x14ac:dyDescent="0.35">
      <c r="A24" s="10" t="s">
        <v>101</v>
      </c>
      <c r="B24" s="23">
        <v>45292</v>
      </c>
      <c r="C24" s="12" t="s">
        <v>169</v>
      </c>
      <c r="D24" s="13" t="s">
        <v>170</v>
      </c>
      <c r="E24" s="13" t="s">
        <v>104</v>
      </c>
      <c r="F24" s="14" t="s">
        <v>171</v>
      </c>
      <c r="G24" s="15">
        <v>705620.17</v>
      </c>
      <c r="H24" s="15"/>
      <c r="I24" s="15">
        <v>-424270.51</v>
      </c>
      <c r="J24" s="56" t="s">
        <v>172</v>
      </c>
      <c r="K24" s="56"/>
      <c r="L24" s="56"/>
      <c r="M24" s="17"/>
      <c r="N24" s="14"/>
      <c r="O24" s="19"/>
      <c r="P24" s="20"/>
      <c r="Q24" s="21"/>
      <c r="R24" s="21"/>
      <c r="S24" s="21"/>
      <c r="T24" s="21"/>
      <c r="U24" s="22"/>
    </row>
    <row r="25" spans="1:21" s="13" customFormat="1" ht="13" x14ac:dyDescent="0.35">
      <c r="A25" s="10" t="s">
        <v>101</v>
      </c>
      <c r="B25" s="23">
        <v>45292</v>
      </c>
      <c r="C25" s="12" t="s">
        <v>173</v>
      </c>
      <c r="D25" s="13" t="s">
        <v>170</v>
      </c>
      <c r="E25" s="13" t="s">
        <v>174</v>
      </c>
      <c r="F25" s="14" t="s">
        <v>175</v>
      </c>
      <c r="G25" s="15"/>
      <c r="H25" s="15">
        <v>69452</v>
      </c>
      <c r="I25" s="15">
        <v>-354818.51</v>
      </c>
      <c r="J25" s="24" t="s">
        <v>139</v>
      </c>
      <c r="K25" s="24" t="s">
        <v>140</v>
      </c>
      <c r="L25" s="24" t="s">
        <v>115</v>
      </c>
      <c r="M25" s="17"/>
      <c r="N25" s="14" t="s">
        <v>141</v>
      </c>
      <c r="O25" s="19"/>
      <c r="P25" s="20"/>
      <c r="Q25" s="21"/>
      <c r="R25" s="21"/>
      <c r="S25" s="21"/>
      <c r="T25" s="21"/>
      <c r="U25" s="22"/>
    </row>
    <row r="26" spans="1:21" s="13" customFormat="1" ht="13" x14ac:dyDescent="0.35">
      <c r="A26" s="10" t="s">
        <v>101</v>
      </c>
      <c r="B26" s="23">
        <v>45292</v>
      </c>
      <c r="C26" s="12" t="s">
        <v>176</v>
      </c>
      <c r="D26" s="13" t="s">
        <v>170</v>
      </c>
      <c r="E26" s="13" t="s">
        <v>131</v>
      </c>
      <c r="F26" s="14" t="s">
        <v>177</v>
      </c>
      <c r="G26" s="15"/>
      <c r="H26" s="15">
        <v>608771</v>
      </c>
      <c r="I26" s="15">
        <v>253952.49</v>
      </c>
      <c r="J26" s="24" t="s">
        <v>113</v>
      </c>
      <c r="K26" s="24" t="s">
        <v>114</v>
      </c>
      <c r="L26" s="24" t="s">
        <v>115</v>
      </c>
      <c r="M26" s="17"/>
      <c r="N26" s="14" t="s">
        <v>150</v>
      </c>
      <c r="O26" s="19"/>
      <c r="P26" s="20" t="s">
        <v>160</v>
      </c>
      <c r="Q26" s="21">
        <v>-608771</v>
      </c>
      <c r="R26" s="21"/>
      <c r="S26" s="21"/>
      <c r="T26" s="21"/>
      <c r="U26" s="22"/>
    </row>
    <row r="27" spans="1:21" s="13" customFormat="1" ht="13" x14ac:dyDescent="0.35">
      <c r="A27" s="10" t="s">
        <v>101</v>
      </c>
      <c r="B27" s="23">
        <v>45292</v>
      </c>
      <c r="C27" s="12" t="s">
        <v>178</v>
      </c>
      <c r="D27" s="13" t="s">
        <v>170</v>
      </c>
      <c r="E27" s="13" t="s">
        <v>137</v>
      </c>
      <c r="F27" s="14" t="s">
        <v>138</v>
      </c>
      <c r="G27" s="15"/>
      <c r="H27" s="15">
        <v>235811.74</v>
      </c>
      <c r="I27" s="15">
        <v>489764.23</v>
      </c>
      <c r="J27" s="24" t="s">
        <v>139</v>
      </c>
      <c r="K27" s="24" t="s">
        <v>140</v>
      </c>
      <c r="L27" s="24" t="s">
        <v>115</v>
      </c>
      <c r="M27" s="17"/>
      <c r="N27" s="14" t="s">
        <v>141</v>
      </c>
      <c r="O27" s="19"/>
      <c r="P27" s="20"/>
      <c r="Q27" s="21"/>
      <c r="R27" s="21"/>
      <c r="S27" s="21"/>
      <c r="T27" s="21"/>
      <c r="U27" s="22"/>
    </row>
    <row r="28" spans="1:21" s="13" customFormat="1" ht="13" x14ac:dyDescent="0.35">
      <c r="A28" s="10" t="s">
        <v>101</v>
      </c>
      <c r="B28" s="23">
        <v>45292</v>
      </c>
      <c r="C28" s="12" t="s">
        <v>179</v>
      </c>
      <c r="D28" s="13" t="s">
        <v>170</v>
      </c>
      <c r="E28" s="13" t="s">
        <v>180</v>
      </c>
      <c r="F28" s="14" t="s">
        <v>181</v>
      </c>
      <c r="G28" s="15"/>
      <c r="H28" s="15">
        <v>1346.25</v>
      </c>
      <c r="I28" s="15">
        <v>491110.48</v>
      </c>
      <c r="J28" s="24" t="s">
        <v>124</v>
      </c>
      <c r="K28" s="24" t="s">
        <v>125</v>
      </c>
      <c r="L28" s="24" t="s">
        <v>126</v>
      </c>
      <c r="M28" s="17"/>
      <c r="N28" s="14" t="s">
        <v>182</v>
      </c>
      <c r="O28" s="19"/>
      <c r="P28" s="20"/>
      <c r="Q28" s="21"/>
      <c r="R28" s="21"/>
      <c r="S28" s="21"/>
      <c r="T28" s="21"/>
      <c r="U28" s="22"/>
    </row>
    <row r="29" spans="1:21" s="13" customFormat="1" ht="13" x14ac:dyDescent="0.35">
      <c r="A29" s="10" t="s">
        <v>101</v>
      </c>
      <c r="B29" s="23">
        <v>45292</v>
      </c>
      <c r="C29" s="12" t="s">
        <v>183</v>
      </c>
      <c r="D29" s="13" t="s">
        <v>184</v>
      </c>
      <c r="E29" s="13" t="s">
        <v>131</v>
      </c>
      <c r="F29" s="14" t="s">
        <v>185</v>
      </c>
      <c r="G29" s="15"/>
      <c r="H29" s="15">
        <v>6023878.3600000003</v>
      </c>
      <c r="I29" s="15">
        <v>6514988.8399999999</v>
      </c>
      <c r="J29" s="24" t="s">
        <v>113</v>
      </c>
      <c r="K29" s="24" t="s">
        <v>120</v>
      </c>
      <c r="L29" s="24" t="s">
        <v>115</v>
      </c>
      <c r="M29" s="17"/>
      <c r="N29" s="14" t="s">
        <v>121</v>
      </c>
      <c r="O29" s="19"/>
      <c r="P29" s="20" t="s">
        <v>186</v>
      </c>
      <c r="Q29" s="21"/>
      <c r="R29" s="21">
        <v>-6000000</v>
      </c>
      <c r="S29" s="21"/>
      <c r="T29" s="21"/>
      <c r="U29" s="22"/>
    </row>
    <row r="30" spans="1:21" s="13" customFormat="1" ht="13" x14ac:dyDescent="0.35">
      <c r="A30" s="10" t="s">
        <v>101</v>
      </c>
      <c r="B30" s="23">
        <v>45292</v>
      </c>
      <c r="C30" s="12" t="s">
        <v>187</v>
      </c>
      <c r="F30" s="14"/>
      <c r="G30" s="15"/>
      <c r="H30" s="15"/>
      <c r="I30" s="15"/>
      <c r="J30" s="24" t="s">
        <v>124</v>
      </c>
      <c r="K30" s="24" t="s">
        <v>125</v>
      </c>
      <c r="L30" s="24" t="s">
        <v>126</v>
      </c>
      <c r="M30" s="17"/>
      <c r="N30" s="14" t="s">
        <v>127</v>
      </c>
      <c r="O30" s="19"/>
      <c r="P30" s="20"/>
      <c r="Q30" s="21"/>
      <c r="R30" s="21"/>
      <c r="S30" s="21">
        <v>-23878.36</v>
      </c>
      <c r="T30" s="21"/>
      <c r="U30" s="22"/>
    </row>
    <row r="31" spans="1:21" s="13" customFormat="1" ht="13" x14ac:dyDescent="0.35">
      <c r="A31" s="10" t="s">
        <v>101</v>
      </c>
      <c r="B31" s="23">
        <v>45292</v>
      </c>
      <c r="C31" s="12" t="s">
        <v>188</v>
      </c>
      <c r="D31" s="13" t="s">
        <v>184</v>
      </c>
      <c r="E31" s="13" t="s">
        <v>131</v>
      </c>
      <c r="F31" s="14" t="s">
        <v>189</v>
      </c>
      <c r="G31" s="15">
        <v>6030496</v>
      </c>
      <c r="H31" s="15"/>
      <c r="I31" s="15">
        <v>484492.84</v>
      </c>
      <c r="J31" s="24" t="s">
        <v>113</v>
      </c>
      <c r="K31" s="24" t="s">
        <v>114</v>
      </c>
      <c r="L31" s="24" t="s">
        <v>115</v>
      </c>
      <c r="M31" s="17"/>
      <c r="N31" s="14" t="s">
        <v>150</v>
      </c>
      <c r="O31" s="19"/>
      <c r="P31" s="20" t="s">
        <v>160</v>
      </c>
      <c r="Q31" s="21">
        <v>6030496</v>
      </c>
      <c r="R31" s="21"/>
      <c r="S31" s="21"/>
      <c r="T31" s="21"/>
      <c r="U31" s="22"/>
    </row>
    <row r="32" spans="1:21" s="13" customFormat="1" ht="13" x14ac:dyDescent="0.35">
      <c r="A32" s="10" t="s">
        <v>101</v>
      </c>
      <c r="B32" s="23">
        <v>45292</v>
      </c>
      <c r="C32" s="12" t="s">
        <v>190</v>
      </c>
      <c r="D32" s="13" t="s">
        <v>184</v>
      </c>
      <c r="E32" s="13" t="s">
        <v>137</v>
      </c>
      <c r="F32" s="14" t="s">
        <v>138</v>
      </c>
      <c r="G32" s="15"/>
      <c r="H32" s="15">
        <v>115767.94</v>
      </c>
      <c r="I32" s="15">
        <v>600260.78</v>
      </c>
      <c r="J32" s="24" t="s">
        <v>139</v>
      </c>
      <c r="K32" s="24" t="s">
        <v>140</v>
      </c>
      <c r="L32" s="24" t="s">
        <v>115</v>
      </c>
      <c r="M32" s="17"/>
      <c r="N32" s="14" t="s">
        <v>141</v>
      </c>
      <c r="O32" s="19"/>
      <c r="P32" s="20"/>
      <c r="Q32" s="21"/>
      <c r="R32" s="21"/>
      <c r="S32" s="21"/>
      <c r="T32" s="21"/>
      <c r="U32" s="22"/>
    </row>
    <row r="33" spans="1:21" s="13" customFormat="1" ht="13" x14ac:dyDescent="0.35">
      <c r="A33" s="10" t="s">
        <v>101</v>
      </c>
      <c r="B33" s="23">
        <v>45292</v>
      </c>
      <c r="C33" s="12" t="s">
        <v>191</v>
      </c>
      <c r="D33" s="13" t="s">
        <v>192</v>
      </c>
      <c r="E33" s="13" t="s">
        <v>131</v>
      </c>
      <c r="F33" s="14" t="s">
        <v>193</v>
      </c>
      <c r="G33" s="15">
        <v>122246.58</v>
      </c>
      <c r="H33" s="15"/>
      <c r="I33" s="15">
        <v>478014.2</v>
      </c>
      <c r="J33" s="24" t="s">
        <v>124</v>
      </c>
      <c r="K33" s="24" t="s">
        <v>194</v>
      </c>
      <c r="L33" s="24" t="s">
        <v>195</v>
      </c>
      <c r="M33" s="17"/>
      <c r="N33" s="14" t="s">
        <v>196</v>
      </c>
      <c r="O33" s="19"/>
      <c r="P33" s="20"/>
      <c r="Q33" s="21"/>
      <c r="R33" s="21"/>
      <c r="S33" s="21"/>
      <c r="T33" s="21"/>
      <c r="U33" s="22"/>
    </row>
    <row r="34" spans="1:21" s="13" customFormat="1" ht="13" x14ac:dyDescent="0.35">
      <c r="A34" s="10" t="s">
        <v>101</v>
      </c>
      <c r="B34" s="23">
        <v>45292</v>
      </c>
      <c r="C34" s="12" t="s">
        <v>197</v>
      </c>
      <c r="D34" s="13" t="s">
        <v>192</v>
      </c>
      <c r="E34" s="13" t="s">
        <v>131</v>
      </c>
      <c r="F34" s="14" t="s">
        <v>198</v>
      </c>
      <c r="G34" s="15">
        <v>122246.58</v>
      </c>
      <c r="H34" s="15"/>
      <c r="I34" s="15">
        <v>355767.62</v>
      </c>
      <c r="J34" s="24" t="s">
        <v>124</v>
      </c>
      <c r="K34" s="24" t="s">
        <v>194</v>
      </c>
      <c r="L34" s="24" t="s">
        <v>195</v>
      </c>
      <c r="M34" s="17"/>
      <c r="N34" s="14" t="s">
        <v>196</v>
      </c>
      <c r="O34" s="19"/>
      <c r="P34" s="20"/>
      <c r="Q34" s="21"/>
      <c r="R34" s="21"/>
      <c r="S34" s="21"/>
      <c r="T34" s="21"/>
      <c r="U34" s="22"/>
    </row>
    <row r="35" spans="1:21" s="13" customFormat="1" ht="13" x14ac:dyDescent="0.35">
      <c r="A35" s="10" t="s">
        <v>101</v>
      </c>
      <c r="B35" s="23">
        <v>45292</v>
      </c>
      <c r="C35" s="12" t="s">
        <v>199</v>
      </c>
      <c r="D35" s="13" t="s">
        <v>192</v>
      </c>
      <c r="E35" s="13" t="s">
        <v>131</v>
      </c>
      <c r="F35" s="14" t="s">
        <v>200</v>
      </c>
      <c r="G35" s="15">
        <v>115768</v>
      </c>
      <c r="H35" s="15"/>
      <c r="I35" s="15">
        <v>239999.62</v>
      </c>
      <c r="J35" s="24" t="s">
        <v>113</v>
      </c>
      <c r="K35" s="24" t="s">
        <v>114</v>
      </c>
      <c r="L35" s="24" t="s">
        <v>115</v>
      </c>
      <c r="M35" s="17"/>
      <c r="N35" s="14" t="s">
        <v>150</v>
      </c>
      <c r="O35" s="19"/>
      <c r="P35" s="20" t="s">
        <v>160</v>
      </c>
      <c r="Q35" s="21">
        <v>115768</v>
      </c>
      <c r="R35" s="21"/>
      <c r="S35" s="21"/>
      <c r="T35" s="21"/>
      <c r="U35" s="22"/>
    </row>
    <row r="36" spans="1:21" s="13" customFormat="1" ht="13" x14ac:dyDescent="0.35">
      <c r="A36" s="10" t="s">
        <v>101</v>
      </c>
      <c r="B36" s="23">
        <v>45292</v>
      </c>
      <c r="C36" s="12" t="s">
        <v>201</v>
      </c>
      <c r="D36" s="13" t="s">
        <v>192</v>
      </c>
      <c r="E36" s="13" t="s">
        <v>137</v>
      </c>
      <c r="F36" s="14" t="s">
        <v>138</v>
      </c>
      <c r="G36" s="15"/>
      <c r="H36" s="15">
        <v>107955.5</v>
      </c>
      <c r="I36" s="15">
        <v>347955.12</v>
      </c>
      <c r="J36" s="24" t="s">
        <v>139</v>
      </c>
      <c r="K36" s="24" t="s">
        <v>140</v>
      </c>
      <c r="L36" s="24" t="s">
        <v>115</v>
      </c>
      <c r="M36" s="17"/>
      <c r="N36" s="14" t="s">
        <v>141</v>
      </c>
      <c r="O36" s="19"/>
      <c r="P36" s="20"/>
      <c r="Q36" s="21"/>
      <c r="R36" s="21"/>
      <c r="S36" s="21"/>
      <c r="T36" s="21"/>
      <c r="U36" s="22"/>
    </row>
    <row r="37" spans="1:21" s="13" customFormat="1" ht="13" x14ac:dyDescent="0.35">
      <c r="A37" s="10" t="s">
        <v>101</v>
      </c>
      <c r="B37" s="23">
        <v>45292</v>
      </c>
      <c r="C37" s="12" t="s">
        <v>202</v>
      </c>
      <c r="D37" s="13" t="s">
        <v>203</v>
      </c>
      <c r="E37" s="13" t="s">
        <v>204</v>
      </c>
      <c r="F37" s="14" t="s">
        <v>205</v>
      </c>
      <c r="G37" s="15"/>
      <c r="H37" s="15">
        <v>42353.85</v>
      </c>
      <c r="I37" s="15">
        <v>390308.97</v>
      </c>
      <c r="J37" s="57" t="s">
        <v>206</v>
      </c>
      <c r="K37" s="57"/>
      <c r="L37" s="57"/>
      <c r="M37" s="17"/>
      <c r="N37" s="14">
        <v>32467.5</v>
      </c>
      <c r="O37" s="19"/>
      <c r="P37" s="20"/>
      <c r="Q37" s="21"/>
      <c r="R37" s="21"/>
      <c r="S37" s="21"/>
      <c r="T37" s="21"/>
      <c r="U37" s="22"/>
    </row>
    <row r="38" spans="1:21" s="13" customFormat="1" ht="13" x14ac:dyDescent="0.35">
      <c r="A38" s="10" t="s">
        <v>101</v>
      </c>
      <c r="B38" s="23">
        <v>45292</v>
      </c>
      <c r="C38" s="12" t="s">
        <v>207</v>
      </c>
      <c r="D38" s="13" t="s">
        <v>203</v>
      </c>
      <c r="E38" s="13" t="s">
        <v>204</v>
      </c>
      <c r="F38" s="14" t="s">
        <v>205</v>
      </c>
      <c r="G38" s="15"/>
      <c r="H38" s="15"/>
      <c r="I38" s="15"/>
      <c r="J38" s="57" t="s">
        <v>208</v>
      </c>
      <c r="K38" s="57"/>
      <c r="L38" s="57"/>
      <c r="M38" s="17"/>
      <c r="N38" s="14">
        <v>9886.35</v>
      </c>
      <c r="O38" s="19"/>
      <c r="P38" s="20"/>
      <c r="Q38" s="21"/>
      <c r="R38" s="21"/>
      <c r="S38" s="21"/>
      <c r="T38" s="21"/>
      <c r="U38" s="22"/>
    </row>
    <row r="39" spans="1:21" s="13" customFormat="1" ht="13" x14ac:dyDescent="0.35">
      <c r="A39" s="10" t="s">
        <v>101</v>
      </c>
      <c r="B39" s="23">
        <v>45292</v>
      </c>
      <c r="C39" s="12" t="s">
        <v>209</v>
      </c>
      <c r="D39" s="13" t="s">
        <v>203</v>
      </c>
      <c r="E39" s="13" t="s">
        <v>104</v>
      </c>
      <c r="F39" s="14" t="s">
        <v>210</v>
      </c>
      <c r="G39" s="15">
        <v>71131.990000000005</v>
      </c>
      <c r="H39" s="15"/>
      <c r="I39" s="15">
        <v>319176.98</v>
      </c>
      <c r="J39" s="24" t="s">
        <v>113</v>
      </c>
      <c r="K39" s="24" t="s">
        <v>211</v>
      </c>
      <c r="L39" s="24" t="s">
        <v>115</v>
      </c>
      <c r="M39" s="17"/>
      <c r="N39" s="14" t="s">
        <v>212</v>
      </c>
      <c r="O39" s="19"/>
      <c r="P39" s="20"/>
      <c r="Q39" s="21"/>
      <c r="R39" s="21"/>
      <c r="S39" s="21"/>
      <c r="T39" s="21"/>
      <c r="U39" s="22"/>
    </row>
    <row r="40" spans="1:21" s="13" customFormat="1" x14ac:dyDescent="0.35">
      <c r="A40" s="10" t="s">
        <v>101</v>
      </c>
      <c r="B40" s="23">
        <v>45292</v>
      </c>
      <c r="C40" s="12" t="s">
        <v>213</v>
      </c>
      <c r="D40" s="13" t="s">
        <v>203</v>
      </c>
      <c r="E40" s="13" t="s">
        <v>174</v>
      </c>
      <c r="F40" s="14" t="s">
        <v>214</v>
      </c>
      <c r="G40" s="15">
        <v>13175.58</v>
      </c>
      <c r="H40" s="15"/>
      <c r="I40" s="15">
        <v>306001.40000000002</v>
      </c>
      <c r="J40" s="26" t="s">
        <v>215</v>
      </c>
      <c r="K40" s="26">
        <v>384199</v>
      </c>
      <c r="L40" s="26" t="s">
        <v>216</v>
      </c>
      <c r="M40" s="17"/>
      <c r="N40" s="14" t="s">
        <v>217</v>
      </c>
      <c r="O40" s="19"/>
      <c r="P40" s="20"/>
      <c r="Q40" s="21"/>
      <c r="R40" s="21"/>
      <c r="S40" s="21"/>
      <c r="T40" s="21"/>
      <c r="U40" s="22"/>
    </row>
    <row r="41" spans="1:21" s="13" customFormat="1" ht="13" x14ac:dyDescent="0.35">
      <c r="A41" s="10" t="s">
        <v>101</v>
      </c>
      <c r="B41" s="23">
        <v>45292</v>
      </c>
      <c r="C41" s="12" t="s">
        <v>218</v>
      </c>
      <c r="D41" s="13" t="s">
        <v>203</v>
      </c>
      <c r="E41" s="13" t="s">
        <v>131</v>
      </c>
      <c r="F41" s="14" t="s">
        <v>219</v>
      </c>
      <c r="G41" s="15">
        <v>79177</v>
      </c>
      <c r="H41" s="15"/>
      <c r="I41" s="15">
        <v>226824.4</v>
      </c>
      <c r="J41" s="24" t="s">
        <v>113</v>
      </c>
      <c r="K41" s="24" t="s">
        <v>114</v>
      </c>
      <c r="L41" s="24" t="s">
        <v>115</v>
      </c>
      <c r="M41" s="17"/>
      <c r="N41" s="14" t="s">
        <v>150</v>
      </c>
      <c r="O41" s="19"/>
      <c r="P41" s="20" t="s">
        <v>160</v>
      </c>
      <c r="Q41" s="21"/>
      <c r="R41" s="21"/>
      <c r="S41" s="21"/>
      <c r="T41" s="21"/>
      <c r="U41" s="22"/>
    </row>
    <row r="42" spans="1:21" s="13" customFormat="1" ht="13" x14ac:dyDescent="0.35">
      <c r="A42" s="10" t="s">
        <v>101</v>
      </c>
      <c r="B42" s="23">
        <v>45292</v>
      </c>
      <c r="C42" s="12" t="s">
        <v>220</v>
      </c>
      <c r="D42" s="13" t="s">
        <v>203</v>
      </c>
      <c r="E42" s="13" t="s">
        <v>137</v>
      </c>
      <c r="F42" s="14" t="s">
        <v>138</v>
      </c>
      <c r="G42" s="15"/>
      <c r="H42" s="15">
        <v>105518.08</v>
      </c>
      <c r="I42" s="15">
        <v>332342.48</v>
      </c>
      <c r="J42" s="24" t="s">
        <v>139</v>
      </c>
      <c r="K42" s="24" t="s">
        <v>140</v>
      </c>
      <c r="L42" s="24" t="s">
        <v>115</v>
      </c>
      <c r="M42" s="17"/>
      <c r="N42" s="14" t="s">
        <v>141</v>
      </c>
      <c r="O42" s="19"/>
      <c r="P42" s="20"/>
      <c r="Q42" s="21"/>
      <c r="R42" s="21"/>
      <c r="S42" s="21"/>
      <c r="T42" s="21"/>
      <c r="U42" s="22"/>
    </row>
    <row r="43" spans="1:21" s="13" customFormat="1" ht="13" x14ac:dyDescent="0.35">
      <c r="A43" s="10" t="s">
        <v>101</v>
      </c>
      <c r="B43" s="23">
        <v>45292</v>
      </c>
      <c r="C43" s="12" t="s">
        <v>221</v>
      </c>
      <c r="D43" s="13" t="s">
        <v>222</v>
      </c>
      <c r="E43" s="13" t="s">
        <v>104</v>
      </c>
      <c r="F43" s="14" t="s">
        <v>223</v>
      </c>
      <c r="G43" s="15">
        <v>369233.33</v>
      </c>
      <c r="H43" s="15"/>
      <c r="I43" s="15">
        <v>-36890.85</v>
      </c>
      <c r="J43" s="24" t="s">
        <v>124</v>
      </c>
      <c r="K43" s="24" t="s">
        <v>194</v>
      </c>
      <c r="L43" s="24" t="s">
        <v>195</v>
      </c>
      <c r="M43" s="17"/>
      <c r="N43" s="14" t="s">
        <v>224</v>
      </c>
      <c r="O43" s="19"/>
      <c r="P43" s="20"/>
      <c r="Q43" s="21"/>
      <c r="R43" s="21"/>
      <c r="S43" s="21"/>
      <c r="T43" s="21"/>
      <c r="U43" s="22"/>
    </row>
    <row r="44" spans="1:21" s="13" customFormat="1" ht="13" x14ac:dyDescent="0.35">
      <c r="A44" s="10" t="s">
        <v>101</v>
      </c>
      <c r="B44" s="23">
        <v>45292</v>
      </c>
      <c r="C44" s="12" t="s">
        <v>225</v>
      </c>
      <c r="D44" s="13" t="s">
        <v>222</v>
      </c>
      <c r="E44" s="13" t="s">
        <v>131</v>
      </c>
      <c r="F44" s="14" t="s">
        <v>226</v>
      </c>
      <c r="G44" s="15"/>
      <c r="H44" s="15">
        <v>276891</v>
      </c>
      <c r="I44" s="15">
        <v>240000.15</v>
      </c>
      <c r="J44" s="24" t="s">
        <v>113</v>
      </c>
      <c r="K44" s="24" t="s">
        <v>114</v>
      </c>
      <c r="L44" s="24" t="s">
        <v>115</v>
      </c>
      <c r="M44" s="17"/>
      <c r="N44" s="14" t="s">
        <v>150</v>
      </c>
      <c r="O44" s="19"/>
      <c r="P44" s="20" t="s">
        <v>160</v>
      </c>
      <c r="Q44" s="21">
        <v>-276891</v>
      </c>
      <c r="R44" s="21"/>
      <c r="S44" s="21"/>
      <c r="T44" s="21"/>
      <c r="U44" s="22"/>
    </row>
    <row r="45" spans="1:21" s="13" customFormat="1" ht="13" x14ac:dyDescent="0.35">
      <c r="A45" s="10" t="s">
        <v>101</v>
      </c>
      <c r="B45" s="23">
        <v>45292</v>
      </c>
      <c r="C45" s="12" t="s">
        <v>227</v>
      </c>
      <c r="D45" s="13" t="s">
        <v>222</v>
      </c>
      <c r="E45" s="13" t="s">
        <v>137</v>
      </c>
      <c r="F45" s="14" t="s">
        <v>138</v>
      </c>
      <c r="G45" s="15"/>
      <c r="H45" s="15">
        <v>107026.31</v>
      </c>
      <c r="I45" s="15">
        <v>347026.46</v>
      </c>
      <c r="J45" s="24" t="s">
        <v>139</v>
      </c>
      <c r="K45" s="24" t="s">
        <v>140</v>
      </c>
      <c r="L45" s="24" t="s">
        <v>115</v>
      </c>
      <c r="M45" s="17"/>
      <c r="N45" s="14" t="s">
        <v>141</v>
      </c>
      <c r="O45" s="19"/>
      <c r="P45" s="20"/>
      <c r="Q45" s="21"/>
      <c r="R45" s="21"/>
      <c r="S45" s="21"/>
      <c r="T45" s="21"/>
      <c r="U45" s="22"/>
    </row>
    <row r="46" spans="1:21" s="13" customFormat="1" ht="13" x14ac:dyDescent="0.35">
      <c r="A46" s="10" t="s">
        <v>101</v>
      </c>
      <c r="B46" s="23">
        <v>45292</v>
      </c>
      <c r="C46" s="12" t="s">
        <v>228</v>
      </c>
      <c r="D46" s="13" t="s">
        <v>229</v>
      </c>
      <c r="E46" s="13" t="s">
        <v>104</v>
      </c>
      <c r="F46" s="14" t="s">
        <v>230</v>
      </c>
      <c r="G46" s="15">
        <v>989.43</v>
      </c>
      <c r="H46" s="15"/>
      <c r="I46" s="15">
        <v>346037.03</v>
      </c>
      <c r="J46" s="24" t="s">
        <v>113</v>
      </c>
      <c r="K46" s="24" t="s">
        <v>231</v>
      </c>
      <c r="L46" s="24" t="s">
        <v>115</v>
      </c>
      <c r="M46" s="17"/>
      <c r="N46" s="14" t="s">
        <v>232</v>
      </c>
      <c r="O46" s="19"/>
      <c r="P46" s="20"/>
      <c r="Q46" s="21"/>
      <c r="R46" s="21"/>
      <c r="S46" s="21"/>
      <c r="T46" s="21"/>
      <c r="U46" s="22"/>
    </row>
    <row r="47" spans="1:21" s="13" customFormat="1" ht="13" x14ac:dyDescent="0.35">
      <c r="A47" s="10" t="s">
        <v>101</v>
      </c>
      <c r="B47" s="23">
        <v>45292</v>
      </c>
      <c r="C47" s="12" t="s">
        <v>233</v>
      </c>
      <c r="D47" s="13" t="s">
        <v>229</v>
      </c>
      <c r="E47" s="13" t="s">
        <v>104</v>
      </c>
      <c r="F47" s="14" t="s">
        <v>234</v>
      </c>
      <c r="G47" s="15">
        <v>3976062.11</v>
      </c>
      <c r="H47" s="15"/>
      <c r="I47" s="15">
        <v>-3630025.08</v>
      </c>
      <c r="J47" s="56" t="s">
        <v>172</v>
      </c>
      <c r="K47" s="56"/>
      <c r="L47" s="56"/>
      <c r="M47" s="17"/>
      <c r="N47" s="14"/>
      <c r="O47" s="19"/>
      <c r="P47" s="20"/>
      <c r="Q47" s="21"/>
      <c r="R47" s="21"/>
      <c r="S47" s="21"/>
      <c r="T47" s="21"/>
      <c r="U47" s="22"/>
    </row>
    <row r="48" spans="1:21" s="13" customFormat="1" ht="13" x14ac:dyDescent="0.35">
      <c r="A48" s="10" t="s">
        <v>101</v>
      </c>
      <c r="B48" s="23">
        <v>45292</v>
      </c>
      <c r="C48" s="12" t="s">
        <v>235</v>
      </c>
      <c r="D48" s="13" t="s">
        <v>229</v>
      </c>
      <c r="E48" s="13" t="s">
        <v>131</v>
      </c>
      <c r="F48" s="14" t="s">
        <v>236</v>
      </c>
      <c r="G48" s="15">
        <v>197058.63</v>
      </c>
      <c r="H48" s="15"/>
      <c r="I48" s="15">
        <v>-3827083.71</v>
      </c>
      <c r="J48" s="24" t="s">
        <v>124</v>
      </c>
      <c r="K48" s="24" t="s">
        <v>194</v>
      </c>
      <c r="L48" s="24" t="s">
        <v>195</v>
      </c>
      <c r="M48" s="17"/>
      <c r="N48" s="14" t="s">
        <v>196</v>
      </c>
      <c r="O48" s="19"/>
      <c r="P48" s="20"/>
      <c r="Q48" s="21"/>
      <c r="R48" s="21"/>
      <c r="S48" s="21"/>
      <c r="T48" s="21"/>
      <c r="U48" s="22"/>
    </row>
    <row r="49" spans="1:21" s="13" customFormat="1" ht="13" x14ac:dyDescent="0.35">
      <c r="A49" s="10" t="s">
        <v>101</v>
      </c>
      <c r="B49" s="23">
        <v>45292</v>
      </c>
      <c r="C49" s="12" t="s">
        <v>237</v>
      </c>
      <c r="D49" s="13" t="s">
        <v>229</v>
      </c>
      <c r="E49" s="13" t="s">
        <v>131</v>
      </c>
      <c r="F49" s="14" t="s">
        <v>238</v>
      </c>
      <c r="G49" s="15"/>
      <c r="H49" s="15">
        <v>3978166</v>
      </c>
      <c r="I49" s="15">
        <v>151082.29</v>
      </c>
      <c r="J49" s="24" t="s">
        <v>113</v>
      </c>
      <c r="K49" s="24" t="s">
        <v>114</v>
      </c>
      <c r="L49" s="24" t="s">
        <v>115</v>
      </c>
      <c r="M49" s="17"/>
      <c r="N49" s="14" t="s">
        <v>150</v>
      </c>
      <c r="O49" s="19"/>
      <c r="P49" s="20" t="s">
        <v>160</v>
      </c>
      <c r="Q49" s="21">
        <v>-3978166</v>
      </c>
      <c r="R49" s="21"/>
      <c r="S49" s="21"/>
      <c r="T49" s="21"/>
      <c r="U49" s="22"/>
    </row>
    <row r="50" spans="1:21" s="13" customFormat="1" ht="13" x14ac:dyDescent="0.35">
      <c r="A50" s="10" t="s">
        <v>101</v>
      </c>
      <c r="B50" s="23">
        <v>45292</v>
      </c>
      <c r="C50" s="12" t="s">
        <v>239</v>
      </c>
      <c r="D50" s="13" t="s">
        <v>229</v>
      </c>
      <c r="E50" s="13" t="s">
        <v>137</v>
      </c>
      <c r="F50" s="14" t="s">
        <v>138</v>
      </c>
      <c r="G50" s="15"/>
      <c r="H50" s="15">
        <v>249601.63</v>
      </c>
      <c r="I50" s="15">
        <v>400683.92</v>
      </c>
      <c r="J50" s="24" t="s">
        <v>139</v>
      </c>
      <c r="K50" s="24" t="s">
        <v>140</v>
      </c>
      <c r="L50" s="24" t="s">
        <v>115</v>
      </c>
      <c r="M50" s="17"/>
      <c r="N50" s="14" t="s">
        <v>141</v>
      </c>
      <c r="O50" s="19"/>
      <c r="P50" s="20"/>
      <c r="Q50" s="21"/>
      <c r="R50" s="21"/>
      <c r="S50" s="21"/>
      <c r="T50" s="21"/>
      <c r="U50" s="22"/>
    </row>
    <row r="51" spans="1:21" s="13" customFormat="1" ht="13" x14ac:dyDescent="0.35">
      <c r="A51" s="10" t="s">
        <v>101</v>
      </c>
      <c r="B51" s="23">
        <v>45292</v>
      </c>
      <c r="C51" s="12" t="s">
        <v>240</v>
      </c>
      <c r="D51" s="13" t="s">
        <v>241</v>
      </c>
      <c r="E51" s="13" t="s">
        <v>131</v>
      </c>
      <c r="F51" s="14" t="s">
        <v>242</v>
      </c>
      <c r="G51" s="15">
        <v>160684</v>
      </c>
      <c r="H51" s="15"/>
      <c r="I51" s="15">
        <v>239999.92</v>
      </c>
      <c r="J51" s="24" t="s">
        <v>113</v>
      </c>
      <c r="K51" s="24" t="s">
        <v>114</v>
      </c>
      <c r="L51" s="24" t="s">
        <v>115</v>
      </c>
      <c r="M51" s="17"/>
      <c r="N51" s="14" t="s">
        <v>150</v>
      </c>
      <c r="O51" s="19"/>
      <c r="P51" s="20" t="s">
        <v>160</v>
      </c>
      <c r="Q51" s="21">
        <v>160684</v>
      </c>
      <c r="R51" s="21"/>
      <c r="S51" s="21"/>
      <c r="T51" s="21"/>
      <c r="U51" s="22"/>
    </row>
    <row r="52" spans="1:21" s="13" customFormat="1" ht="13" x14ac:dyDescent="0.35">
      <c r="A52" s="10" t="s">
        <v>101</v>
      </c>
      <c r="B52" s="23">
        <v>45292</v>
      </c>
      <c r="C52" s="12" t="s">
        <v>243</v>
      </c>
      <c r="D52" s="13" t="s">
        <v>241</v>
      </c>
      <c r="E52" s="13" t="s">
        <v>137</v>
      </c>
      <c r="F52" s="14" t="s">
        <v>138</v>
      </c>
      <c r="G52" s="15"/>
      <c r="H52" s="15">
        <v>113678.71</v>
      </c>
      <c r="I52" s="15">
        <v>353678.63</v>
      </c>
      <c r="J52" s="24" t="s">
        <v>139</v>
      </c>
      <c r="K52" s="24" t="s">
        <v>140</v>
      </c>
      <c r="L52" s="24" t="s">
        <v>115</v>
      </c>
      <c r="M52" s="17"/>
      <c r="N52" s="14" t="s">
        <v>141</v>
      </c>
      <c r="O52" s="19"/>
      <c r="P52" s="20"/>
      <c r="Q52" s="21"/>
      <c r="R52" s="21"/>
      <c r="S52" s="21"/>
      <c r="T52" s="21"/>
      <c r="U52" s="22"/>
    </row>
    <row r="53" spans="1:21" s="13" customFormat="1" ht="13" x14ac:dyDescent="0.35">
      <c r="A53" s="10" t="s">
        <v>101</v>
      </c>
      <c r="B53" s="23">
        <v>45292</v>
      </c>
      <c r="C53" s="12" t="s">
        <v>244</v>
      </c>
      <c r="D53" s="13" t="s">
        <v>245</v>
      </c>
      <c r="E53" s="13" t="s">
        <v>131</v>
      </c>
      <c r="F53" s="14" t="s">
        <v>246</v>
      </c>
      <c r="G53" s="15">
        <v>113679</v>
      </c>
      <c r="H53" s="15"/>
      <c r="I53" s="15">
        <v>239999.63</v>
      </c>
      <c r="J53" s="24" t="s">
        <v>113</v>
      </c>
      <c r="K53" s="24" t="s">
        <v>114</v>
      </c>
      <c r="L53" s="24" t="s">
        <v>115</v>
      </c>
      <c r="M53" s="17"/>
      <c r="N53" s="14" t="s">
        <v>150</v>
      </c>
      <c r="O53" s="19"/>
      <c r="P53" s="20" t="s">
        <v>160</v>
      </c>
      <c r="Q53" s="21">
        <v>113679</v>
      </c>
      <c r="R53" s="21"/>
      <c r="S53" s="21"/>
      <c r="T53" s="21"/>
      <c r="U53" s="22"/>
    </row>
    <row r="54" spans="1:21" s="13" customFormat="1" ht="13" x14ac:dyDescent="0.35">
      <c r="A54" s="10" t="s">
        <v>101</v>
      </c>
      <c r="B54" s="23">
        <v>45292</v>
      </c>
      <c r="C54" s="12" t="s">
        <v>247</v>
      </c>
      <c r="D54" s="13" t="s">
        <v>245</v>
      </c>
      <c r="E54" s="13" t="s">
        <v>137</v>
      </c>
      <c r="F54" s="14" t="s">
        <v>138</v>
      </c>
      <c r="G54" s="15"/>
      <c r="H54" s="15">
        <v>107744.52</v>
      </c>
      <c r="I54" s="15">
        <v>347744.15</v>
      </c>
      <c r="J54" s="24" t="s">
        <v>139</v>
      </c>
      <c r="K54" s="24" t="s">
        <v>140</v>
      </c>
      <c r="L54" s="24" t="s">
        <v>115</v>
      </c>
      <c r="M54" s="17"/>
      <c r="N54" s="14" t="s">
        <v>141</v>
      </c>
      <c r="O54" s="19"/>
      <c r="P54" s="20"/>
      <c r="Q54" s="21"/>
      <c r="R54" s="21"/>
      <c r="S54" s="21"/>
      <c r="T54" s="21"/>
      <c r="U54" s="22"/>
    </row>
    <row r="55" spans="1:21" s="13" customFormat="1" ht="13" x14ac:dyDescent="0.35">
      <c r="A55" s="10" t="s">
        <v>101</v>
      </c>
      <c r="B55" s="23">
        <v>45292</v>
      </c>
      <c r="C55" s="12" t="s">
        <v>248</v>
      </c>
      <c r="D55" s="13" t="s">
        <v>249</v>
      </c>
      <c r="E55" s="13" t="s">
        <v>204</v>
      </c>
      <c r="F55" s="14" t="s">
        <v>250</v>
      </c>
      <c r="G55" s="15"/>
      <c r="H55" s="15">
        <v>3514250</v>
      </c>
      <c r="I55" s="15">
        <v>3861994.15</v>
      </c>
      <c r="J55" s="24" t="s">
        <v>113</v>
      </c>
      <c r="K55" s="24" t="s">
        <v>251</v>
      </c>
      <c r="L55" s="24" t="s">
        <v>252</v>
      </c>
      <c r="M55" s="17"/>
      <c r="N55" s="14" t="s">
        <v>253</v>
      </c>
      <c r="O55" s="19"/>
      <c r="P55" s="20"/>
      <c r="Q55" s="21"/>
      <c r="R55" s="21"/>
      <c r="S55" s="21"/>
      <c r="T55" s="21"/>
      <c r="U55" s="22"/>
    </row>
    <row r="56" spans="1:21" s="13" customFormat="1" ht="13" x14ac:dyDescent="0.35">
      <c r="A56" s="10" t="s">
        <v>101</v>
      </c>
      <c r="B56" s="23">
        <v>45292</v>
      </c>
      <c r="C56" s="12" t="s">
        <v>254</v>
      </c>
      <c r="D56" s="13" t="s">
        <v>249</v>
      </c>
      <c r="E56" s="13" t="s">
        <v>111</v>
      </c>
      <c r="F56" s="14" t="s">
        <v>255</v>
      </c>
      <c r="G56" s="15">
        <v>15000000</v>
      </c>
      <c r="H56" s="15"/>
      <c r="I56" s="15">
        <v>-11138005.85</v>
      </c>
      <c r="J56" s="24" t="s">
        <v>113</v>
      </c>
      <c r="K56" s="24" t="s">
        <v>120</v>
      </c>
      <c r="L56" s="24" t="s">
        <v>115</v>
      </c>
      <c r="M56" s="17"/>
      <c r="N56" s="14" t="s">
        <v>121</v>
      </c>
      <c r="O56" s="19"/>
      <c r="P56" s="20" t="s">
        <v>256</v>
      </c>
      <c r="Q56" s="21"/>
      <c r="R56" s="21">
        <f>G56</f>
        <v>15000000</v>
      </c>
      <c r="S56" s="21"/>
      <c r="T56" s="21"/>
      <c r="U56" s="22"/>
    </row>
    <row r="57" spans="1:21" s="13" customFormat="1" ht="13" x14ac:dyDescent="0.35">
      <c r="A57" s="10" t="s">
        <v>101</v>
      </c>
      <c r="B57" s="23">
        <v>45292</v>
      </c>
      <c r="C57" s="12" t="s">
        <v>257</v>
      </c>
      <c r="D57" s="13" t="s">
        <v>249</v>
      </c>
      <c r="E57" s="13" t="s">
        <v>111</v>
      </c>
      <c r="F57" s="14" t="s">
        <v>258</v>
      </c>
      <c r="G57" s="15">
        <v>8000000</v>
      </c>
      <c r="H57" s="15"/>
      <c r="I57" s="15">
        <v>-19138005.850000001</v>
      </c>
      <c r="J57" s="24" t="s">
        <v>113</v>
      </c>
      <c r="K57" s="24" t="s">
        <v>120</v>
      </c>
      <c r="L57" s="24" t="s">
        <v>115</v>
      </c>
      <c r="M57" s="17"/>
      <c r="N57" s="14" t="s">
        <v>121</v>
      </c>
      <c r="O57" s="19"/>
      <c r="P57" s="20" t="s">
        <v>259</v>
      </c>
      <c r="Q57" s="21"/>
      <c r="R57" s="21">
        <f>G57</f>
        <v>8000000</v>
      </c>
      <c r="S57" s="21"/>
      <c r="T57" s="21"/>
      <c r="U57" s="22"/>
    </row>
    <row r="58" spans="1:21" s="13" customFormat="1" ht="13" x14ac:dyDescent="0.35">
      <c r="A58" s="10" t="s">
        <v>101</v>
      </c>
      <c r="B58" s="23">
        <v>45292</v>
      </c>
      <c r="C58" s="12" t="s">
        <v>260</v>
      </c>
      <c r="D58" s="13" t="s">
        <v>249</v>
      </c>
      <c r="E58" s="13" t="s">
        <v>131</v>
      </c>
      <c r="F58" s="14" t="s">
        <v>261</v>
      </c>
      <c r="G58" s="15"/>
      <c r="H58" s="15">
        <v>1138763</v>
      </c>
      <c r="I58" s="15">
        <v>-17999242.850000001</v>
      </c>
      <c r="J58" s="24" t="s">
        <v>113</v>
      </c>
      <c r="K58" s="24" t="s">
        <v>114</v>
      </c>
      <c r="L58" s="24" t="s">
        <v>115</v>
      </c>
      <c r="M58" s="17"/>
      <c r="N58" s="14" t="s">
        <v>150</v>
      </c>
      <c r="O58" s="19"/>
      <c r="P58" s="20" t="s">
        <v>160</v>
      </c>
      <c r="Q58" s="21"/>
      <c r="R58" s="21"/>
      <c r="S58" s="21"/>
      <c r="T58" s="21"/>
      <c r="U58" s="22"/>
    </row>
    <row r="59" spans="1:21" s="13" customFormat="1" ht="13" x14ac:dyDescent="0.35">
      <c r="A59" s="10" t="s">
        <v>101</v>
      </c>
      <c r="B59" s="23">
        <v>45292</v>
      </c>
      <c r="C59" s="12" t="s">
        <v>262</v>
      </c>
      <c r="D59" s="13" t="s">
        <v>249</v>
      </c>
      <c r="E59" s="13" t="s">
        <v>111</v>
      </c>
      <c r="F59" s="14" t="s">
        <v>263</v>
      </c>
      <c r="G59" s="15"/>
      <c r="H59" s="15">
        <v>8107105.75</v>
      </c>
      <c r="I59" s="15">
        <v>-9892137.0999999996</v>
      </c>
      <c r="J59" s="24" t="s">
        <v>113</v>
      </c>
      <c r="K59" s="24" t="s">
        <v>114</v>
      </c>
      <c r="L59" s="24" t="s">
        <v>115</v>
      </c>
      <c r="M59" s="17"/>
      <c r="N59" s="14" t="s">
        <v>150</v>
      </c>
      <c r="O59" s="19"/>
      <c r="P59" s="20" t="s">
        <v>264</v>
      </c>
      <c r="Q59" s="21"/>
      <c r="R59" s="21"/>
      <c r="S59" s="21"/>
      <c r="T59" s="21"/>
      <c r="U59" s="22"/>
    </row>
    <row r="60" spans="1:21" s="13" customFormat="1" ht="13" x14ac:dyDescent="0.35">
      <c r="A60" s="10" t="s">
        <v>101</v>
      </c>
      <c r="B60" s="23">
        <v>45292</v>
      </c>
      <c r="C60" s="12" t="s">
        <v>265</v>
      </c>
      <c r="D60" s="13" t="s">
        <v>249</v>
      </c>
      <c r="E60" s="13" t="s">
        <v>111</v>
      </c>
      <c r="F60" s="14" t="s">
        <v>263</v>
      </c>
      <c r="G60" s="15"/>
      <c r="H60" s="15"/>
      <c r="I60" s="15"/>
      <c r="J60" s="24" t="s">
        <v>124</v>
      </c>
      <c r="K60" s="24" t="s">
        <v>125</v>
      </c>
      <c r="L60" s="24" t="s">
        <v>126</v>
      </c>
      <c r="M60" s="17"/>
      <c r="N60" s="14" t="s">
        <v>127</v>
      </c>
      <c r="O60" s="19"/>
      <c r="P60" s="20" t="s">
        <v>264</v>
      </c>
      <c r="Q60" s="21"/>
      <c r="R60" s="21"/>
      <c r="S60" s="21">
        <v>-107105.75</v>
      </c>
      <c r="T60" s="21"/>
      <c r="U60" s="22"/>
    </row>
    <row r="61" spans="1:21" s="13" customFormat="1" ht="13" x14ac:dyDescent="0.35">
      <c r="A61" s="10" t="s">
        <v>101</v>
      </c>
      <c r="B61" s="23">
        <v>45292</v>
      </c>
      <c r="C61" s="12" t="s">
        <v>266</v>
      </c>
      <c r="D61" s="13" t="s">
        <v>249</v>
      </c>
      <c r="E61" s="13" t="s">
        <v>111</v>
      </c>
      <c r="F61" s="14" t="s">
        <v>267</v>
      </c>
      <c r="G61" s="15"/>
      <c r="H61" s="15">
        <v>10132136.99</v>
      </c>
      <c r="I61" s="15">
        <v>239999.89</v>
      </c>
      <c r="J61" s="24" t="s">
        <v>113</v>
      </c>
      <c r="K61" s="24" t="s">
        <v>114</v>
      </c>
      <c r="L61" s="24" t="s">
        <v>115</v>
      </c>
      <c r="M61" s="17"/>
      <c r="N61" s="14" t="s">
        <v>150</v>
      </c>
      <c r="O61" s="19"/>
      <c r="P61" s="20" t="s">
        <v>268</v>
      </c>
      <c r="Q61" s="21"/>
      <c r="R61" s="21"/>
      <c r="S61" s="21"/>
      <c r="T61" s="21"/>
      <c r="U61" s="22"/>
    </row>
    <row r="62" spans="1:21" s="13" customFormat="1" ht="13" x14ac:dyDescent="0.35">
      <c r="A62" s="10" t="s">
        <v>101</v>
      </c>
      <c r="B62" s="23">
        <v>45292</v>
      </c>
      <c r="C62" s="12" t="s">
        <v>269</v>
      </c>
      <c r="D62" s="13" t="s">
        <v>249</v>
      </c>
      <c r="E62" s="13" t="s">
        <v>111</v>
      </c>
      <c r="F62" s="14" t="s">
        <v>267</v>
      </c>
      <c r="G62" s="15"/>
      <c r="H62" s="15"/>
      <c r="I62" s="15"/>
      <c r="J62" s="24" t="s">
        <v>124</v>
      </c>
      <c r="K62" s="24" t="s">
        <v>125</v>
      </c>
      <c r="L62" s="24" t="s">
        <v>126</v>
      </c>
      <c r="M62" s="17"/>
      <c r="N62" s="14" t="s">
        <v>127</v>
      </c>
      <c r="O62" s="19"/>
      <c r="P62" s="20" t="s">
        <v>268</v>
      </c>
      <c r="Q62" s="21"/>
      <c r="R62" s="21"/>
      <c r="S62" s="21">
        <v>-132136.99</v>
      </c>
      <c r="T62" s="21"/>
      <c r="U62" s="22"/>
    </row>
    <row r="63" spans="1:21" s="13" customFormat="1" ht="13" x14ac:dyDescent="0.35">
      <c r="A63" s="10" t="s">
        <v>101</v>
      </c>
      <c r="B63" s="23">
        <v>45292</v>
      </c>
      <c r="C63" s="12" t="s">
        <v>270</v>
      </c>
      <c r="D63" s="13" t="s">
        <v>249</v>
      </c>
      <c r="E63" s="13" t="s">
        <v>137</v>
      </c>
      <c r="F63" s="14" t="s">
        <v>138</v>
      </c>
      <c r="G63" s="15"/>
      <c r="H63" s="15">
        <v>105811.85</v>
      </c>
      <c r="I63" s="15">
        <v>345811.74</v>
      </c>
      <c r="J63" s="24" t="s">
        <v>139</v>
      </c>
      <c r="K63" s="24" t="s">
        <v>140</v>
      </c>
      <c r="L63" s="24" t="s">
        <v>115</v>
      </c>
      <c r="M63" s="17"/>
      <c r="N63" s="14" t="s">
        <v>141</v>
      </c>
      <c r="O63" s="19"/>
      <c r="P63" s="20"/>
      <c r="Q63" s="21"/>
      <c r="R63" s="21"/>
      <c r="S63" s="21"/>
      <c r="T63" s="21"/>
      <c r="U63" s="22"/>
    </row>
    <row r="64" spans="1:21" s="13" customFormat="1" ht="13" x14ac:dyDescent="0.35">
      <c r="A64" s="10" t="s">
        <v>101</v>
      </c>
      <c r="B64" s="23">
        <v>45292</v>
      </c>
      <c r="C64" s="12" t="s">
        <v>271</v>
      </c>
      <c r="D64" s="13" t="s">
        <v>272</v>
      </c>
      <c r="E64" s="13" t="s">
        <v>174</v>
      </c>
      <c r="F64" s="14" t="s">
        <v>273</v>
      </c>
      <c r="G64" s="15"/>
      <c r="H64" s="15">
        <v>24670.5</v>
      </c>
      <c r="I64" s="15">
        <v>370482.24</v>
      </c>
      <c r="J64" s="24" t="s">
        <v>139</v>
      </c>
      <c r="K64" s="24" t="s">
        <v>140</v>
      </c>
      <c r="L64" s="24" t="s">
        <v>115</v>
      </c>
      <c r="M64" s="17"/>
      <c r="N64" s="14" t="s">
        <v>141</v>
      </c>
      <c r="O64" s="19"/>
      <c r="P64" s="20"/>
      <c r="Q64" s="21"/>
      <c r="R64" s="21"/>
      <c r="S64" s="21"/>
      <c r="T64" s="21"/>
      <c r="U64" s="22"/>
    </row>
    <row r="65" spans="1:21" s="13" customFormat="1" ht="13" x14ac:dyDescent="0.35">
      <c r="A65" s="10" t="s">
        <v>101</v>
      </c>
      <c r="B65" s="23">
        <v>45292</v>
      </c>
      <c r="C65" s="12" t="s">
        <v>274</v>
      </c>
      <c r="D65" s="13" t="s">
        <v>272</v>
      </c>
      <c r="E65" s="13" t="s">
        <v>131</v>
      </c>
      <c r="F65" s="14" t="s">
        <v>275</v>
      </c>
      <c r="G65" s="15">
        <v>127312</v>
      </c>
      <c r="H65" s="15"/>
      <c r="I65" s="15">
        <v>243170.24</v>
      </c>
      <c r="J65" s="24" t="s">
        <v>113</v>
      </c>
      <c r="K65" s="24" t="s">
        <v>114</v>
      </c>
      <c r="L65" s="24" t="s">
        <v>115</v>
      </c>
      <c r="M65" s="17"/>
      <c r="N65" s="14" t="s">
        <v>150</v>
      </c>
      <c r="O65" s="19"/>
      <c r="P65" s="20" t="s">
        <v>160</v>
      </c>
      <c r="Q65" s="21">
        <v>127312</v>
      </c>
      <c r="R65" s="21"/>
      <c r="S65" s="21"/>
      <c r="T65" s="21"/>
      <c r="U65" s="22"/>
    </row>
    <row r="66" spans="1:21" s="13" customFormat="1" ht="13" x14ac:dyDescent="0.35">
      <c r="A66" s="10" t="s">
        <v>101</v>
      </c>
      <c r="B66" s="23">
        <v>45292</v>
      </c>
      <c r="C66" s="12" t="s">
        <v>276</v>
      </c>
      <c r="D66" s="13" t="s">
        <v>272</v>
      </c>
      <c r="E66" s="13" t="s">
        <v>131</v>
      </c>
      <c r="F66" s="14" t="s">
        <v>277</v>
      </c>
      <c r="G66" s="15"/>
      <c r="H66" s="15">
        <v>127312</v>
      </c>
      <c r="I66" s="15">
        <v>370482.24</v>
      </c>
      <c r="J66" s="24" t="s">
        <v>113</v>
      </c>
      <c r="K66" s="24" t="s">
        <v>114</v>
      </c>
      <c r="L66" s="24" t="s">
        <v>115</v>
      </c>
      <c r="M66" s="17"/>
      <c r="N66" s="14" t="s">
        <v>150</v>
      </c>
      <c r="O66" s="19"/>
      <c r="P66" s="20" t="s">
        <v>160</v>
      </c>
      <c r="Q66" s="21">
        <v>-127312</v>
      </c>
      <c r="R66" s="21"/>
      <c r="S66" s="21"/>
      <c r="T66" s="21"/>
      <c r="U66" s="22"/>
    </row>
    <row r="67" spans="1:21" s="13" customFormat="1" ht="13" x14ac:dyDescent="0.35">
      <c r="A67" s="10" t="s">
        <v>101</v>
      </c>
      <c r="B67" s="23">
        <v>45292</v>
      </c>
      <c r="C67" s="12" t="s">
        <v>278</v>
      </c>
      <c r="D67" s="13" t="s">
        <v>272</v>
      </c>
      <c r="E67" s="13" t="s">
        <v>131</v>
      </c>
      <c r="F67" s="14" t="s">
        <v>279</v>
      </c>
      <c r="G67" s="15">
        <v>127312</v>
      </c>
      <c r="H67" s="15"/>
      <c r="I67" s="15">
        <v>243170.24</v>
      </c>
      <c r="J67" s="24" t="s">
        <v>113</v>
      </c>
      <c r="K67" s="24" t="s">
        <v>114</v>
      </c>
      <c r="L67" s="24" t="s">
        <v>115</v>
      </c>
      <c r="M67" s="17"/>
      <c r="N67" s="14" t="s">
        <v>150</v>
      </c>
      <c r="O67" s="19"/>
      <c r="P67" s="20" t="s">
        <v>160</v>
      </c>
      <c r="Q67" s="21">
        <v>127312</v>
      </c>
      <c r="R67" s="21"/>
      <c r="S67" s="21"/>
      <c r="T67" s="21"/>
      <c r="U67" s="22"/>
    </row>
    <row r="68" spans="1:21" s="13" customFormat="1" ht="13" x14ac:dyDescent="0.35">
      <c r="A68" s="10" t="s">
        <v>101</v>
      </c>
      <c r="B68" s="23">
        <v>45292</v>
      </c>
      <c r="C68" s="12" t="s">
        <v>280</v>
      </c>
      <c r="D68" s="13" t="s">
        <v>272</v>
      </c>
      <c r="E68" s="13" t="s">
        <v>137</v>
      </c>
      <c r="F68" s="14" t="s">
        <v>138</v>
      </c>
      <c r="G68" s="15"/>
      <c r="H68" s="15">
        <v>130985.47</v>
      </c>
      <c r="I68" s="15">
        <v>374155.71</v>
      </c>
      <c r="J68" s="24" t="s">
        <v>139</v>
      </c>
      <c r="K68" s="24" t="s">
        <v>140</v>
      </c>
      <c r="L68" s="24" t="s">
        <v>115</v>
      </c>
      <c r="M68" s="17"/>
      <c r="N68" s="14" t="s">
        <v>141</v>
      </c>
      <c r="O68" s="19"/>
      <c r="P68" s="20"/>
      <c r="Q68" s="21"/>
      <c r="R68" s="21"/>
      <c r="S68" s="21"/>
      <c r="T68" s="21"/>
      <c r="U68" s="22"/>
    </row>
    <row r="69" spans="1:21" s="13" customFormat="1" ht="13" x14ac:dyDescent="0.35">
      <c r="A69" s="10" t="s">
        <v>101</v>
      </c>
      <c r="B69" s="23">
        <v>45292</v>
      </c>
      <c r="C69" s="12" t="s">
        <v>281</v>
      </c>
      <c r="D69" s="13" t="s">
        <v>282</v>
      </c>
      <c r="E69" s="13" t="s">
        <v>104</v>
      </c>
      <c r="F69" s="14" t="s">
        <v>283</v>
      </c>
      <c r="G69" s="15">
        <v>298296.15000000002</v>
      </c>
      <c r="H69" s="15"/>
      <c r="I69" s="15">
        <v>75859.56</v>
      </c>
      <c r="J69" s="56" t="s">
        <v>172</v>
      </c>
      <c r="K69" s="56"/>
      <c r="L69" s="56"/>
      <c r="M69" s="17"/>
      <c r="N69" s="14"/>
      <c r="O69" s="19"/>
      <c r="P69" s="20"/>
      <c r="Q69" s="21"/>
      <c r="R69" s="21"/>
      <c r="S69" s="21"/>
      <c r="T69" s="21"/>
      <c r="U69" s="22"/>
    </row>
    <row r="70" spans="1:21" s="13" customFormat="1" ht="13" x14ac:dyDescent="0.35">
      <c r="A70" s="10" t="s">
        <v>101</v>
      </c>
      <c r="B70" s="23">
        <v>45292</v>
      </c>
      <c r="C70" s="12" t="s">
        <v>284</v>
      </c>
      <c r="D70" s="13" t="s">
        <v>282</v>
      </c>
      <c r="E70" s="13" t="s">
        <v>131</v>
      </c>
      <c r="F70" s="14" t="s">
        <v>285</v>
      </c>
      <c r="G70" s="15"/>
      <c r="H70" s="15">
        <v>74140</v>
      </c>
      <c r="I70" s="15">
        <v>149999.56</v>
      </c>
      <c r="J70" s="24" t="s">
        <v>113</v>
      </c>
      <c r="K70" s="24" t="s">
        <v>114</v>
      </c>
      <c r="L70" s="24" t="s">
        <v>115</v>
      </c>
      <c r="M70" s="17"/>
      <c r="N70" s="14" t="s">
        <v>150</v>
      </c>
      <c r="O70" s="19"/>
      <c r="P70" s="20" t="s">
        <v>160</v>
      </c>
      <c r="Q70" s="21">
        <v>-74140</v>
      </c>
      <c r="R70" s="21"/>
      <c r="S70" s="21"/>
      <c r="T70" s="21"/>
      <c r="U70" s="22"/>
    </row>
    <row r="71" spans="1:21" s="13" customFormat="1" ht="13" x14ac:dyDescent="0.35">
      <c r="A71" s="10" t="s">
        <v>101</v>
      </c>
      <c r="B71" s="23">
        <v>45292</v>
      </c>
      <c r="C71" s="12" t="s">
        <v>286</v>
      </c>
      <c r="D71" s="13" t="s">
        <v>282</v>
      </c>
      <c r="E71" s="13" t="s">
        <v>137</v>
      </c>
      <c r="F71" s="14" t="s">
        <v>138</v>
      </c>
      <c r="G71" s="15"/>
      <c r="H71" s="15">
        <v>242476.72</v>
      </c>
      <c r="I71" s="15">
        <v>392476.28</v>
      </c>
      <c r="J71" s="24" t="s">
        <v>139</v>
      </c>
      <c r="K71" s="24" t="s">
        <v>140</v>
      </c>
      <c r="L71" s="24" t="s">
        <v>115</v>
      </c>
      <c r="M71" s="17"/>
      <c r="N71" s="14" t="s">
        <v>141</v>
      </c>
      <c r="O71" s="19"/>
      <c r="P71" s="20"/>
      <c r="Q71" s="21"/>
      <c r="R71" s="21"/>
      <c r="S71" s="21"/>
      <c r="T71" s="21"/>
      <c r="U71" s="22"/>
    </row>
    <row r="72" spans="1:21" s="13" customFormat="1" ht="13" x14ac:dyDescent="0.35">
      <c r="A72" s="10" t="s">
        <v>101</v>
      </c>
      <c r="B72" s="23">
        <v>45292</v>
      </c>
      <c r="C72" s="12" t="s">
        <v>287</v>
      </c>
      <c r="D72" s="13" t="s">
        <v>288</v>
      </c>
      <c r="E72" s="13" t="s">
        <v>131</v>
      </c>
      <c r="F72" s="14" t="s">
        <v>289</v>
      </c>
      <c r="G72" s="15">
        <v>152476</v>
      </c>
      <c r="H72" s="15"/>
      <c r="I72" s="15">
        <v>240000.28</v>
      </c>
      <c r="J72" s="24" t="s">
        <v>113</v>
      </c>
      <c r="K72" s="24" t="s">
        <v>114</v>
      </c>
      <c r="L72" s="24" t="s">
        <v>115</v>
      </c>
      <c r="M72" s="17"/>
      <c r="N72" s="14" t="s">
        <v>150</v>
      </c>
      <c r="O72" s="19"/>
      <c r="P72" s="20" t="s">
        <v>160</v>
      </c>
      <c r="Q72" s="21">
        <v>152476</v>
      </c>
      <c r="R72" s="21"/>
      <c r="S72" s="21"/>
      <c r="T72" s="21"/>
      <c r="U72" s="22"/>
    </row>
    <row r="73" spans="1:21" s="13" customFormat="1" ht="13" x14ac:dyDescent="0.35">
      <c r="A73" s="10" t="s">
        <v>101</v>
      </c>
      <c r="B73" s="23">
        <v>45292</v>
      </c>
      <c r="C73" s="12" t="s">
        <v>290</v>
      </c>
      <c r="D73" s="13" t="s">
        <v>288</v>
      </c>
      <c r="E73" s="13" t="s">
        <v>137</v>
      </c>
      <c r="F73" s="14" t="s">
        <v>138</v>
      </c>
      <c r="G73" s="15"/>
      <c r="H73" s="15">
        <v>113549.41</v>
      </c>
      <c r="I73" s="15">
        <v>353549.69</v>
      </c>
      <c r="J73" s="24" t="s">
        <v>139</v>
      </c>
      <c r="K73" s="24" t="s">
        <v>140</v>
      </c>
      <c r="L73" s="24" t="s">
        <v>115</v>
      </c>
      <c r="M73" s="17"/>
      <c r="N73" s="14" t="s">
        <v>141</v>
      </c>
      <c r="O73" s="19"/>
      <c r="P73" s="20"/>
      <c r="Q73" s="21"/>
      <c r="R73" s="21"/>
      <c r="S73" s="21"/>
      <c r="T73" s="21"/>
      <c r="U73" s="22"/>
    </row>
    <row r="74" spans="1:21" s="13" customFormat="1" ht="13" x14ac:dyDescent="0.35">
      <c r="A74" s="10" t="s">
        <v>101</v>
      </c>
      <c r="B74" s="23">
        <v>45292</v>
      </c>
      <c r="C74" s="12" t="s">
        <v>291</v>
      </c>
      <c r="D74" s="13" t="s">
        <v>292</v>
      </c>
      <c r="E74" s="13" t="s">
        <v>204</v>
      </c>
      <c r="F74" s="14" t="s">
        <v>293</v>
      </c>
      <c r="G74" s="15"/>
      <c r="H74" s="15">
        <v>9600</v>
      </c>
      <c r="I74" s="15">
        <v>363149.69</v>
      </c>
      <c r="J74" s="27" t="s">
        <v>294</v>
      </c>
      <c r="K74" s="28"/>
      <c r="L74" s="28"/>
      <c r="M74" s="17"/>
      <c r="N74" s="14"/>
      <c r="O74" s="19"/>
      <c r="P74" s="20"/>
      <c r="Q74" s="21"/>
      <c r="R74" s="21"/>
      <c r="S74" s="21"/>
      <c r="T74" s="21"/>
      <c r="U74" s="22"/>
    </row>
    <row r="75" spans="1:21" s="13" customFormat="1" ht="13" x14ac:dyDescent="0.35">
      <c r="A75" s="10" t="s">
        <v>101</v>
      </c>
      <c r="B75" s="23">
        <v>45292</v>
      </c>
      <c r="C75" s="12" t="s">
        <v>295</v>
      </c>
      <c r="D75" s="13" t="s">
        <v>292</v>
      </c>
      <c r="E75" s="13" t="s">
        <v>204</v>
      </c>
      <c r="F75" s="14" t="s">
        <v>296</v>
      </c>
      <c r="G75" s="15"/>
      <c r="H75" s="15">
        <v>4103783.69</v>
      </c>
      <c r="I75" s="15">
        <v>4466933.38</v>
      </c>
      <c r="J75" s="24">
        <v>200999</v>
      </c>
      <c r="K75" s="24">
        <v>954011</v>
      </c>
      <c r="L75" s="24" t="s">
        <v>297</v>
      </c>
      <c r="M75" s="17"/>
      <c r="N75" s="17" t="s">
        <v>298</v>
      </c>
      <c r="O75" s="19"/>
      <c r="P75" s="20"/>
      <c r="Q75" s="21"/>
      <c r="R75" s="21"/>
      <c r="S75" s="21"/>
      <c r="T75" s="21"/>
      <c r="U75" s="22"/>
    </row>
    <row r="76" spans="1:21" s="13" customFormat="1" ht="13" x14ac:dyDescent="0.35">
      <c r="A76" s="10" t="s">
        <v>101</v>
      </c>
      <c r="B76" s="23">
        <v>45292</v>
      </c>
      <c r="C76" s="12" t="s">
        <v>299</v>
      </c>
      <c r="D76" s="13" t="s">
        <v>292</v>
      </c>
      <c r="E76" s="13" t="s">
        <v>131</v>
      </c>
      <c r="F76" s="14" t="s">
        <v>300</v>
      </c>
      <c r="G76" s="15">
        <v>4226933</v>
      </c>
      <c r="H76" s="15"/>
      <c r="I76" s="15">
        <v>240000.38</v>
      </c>
      <c r="J76" s="24" t="s">
        <v>113</v>
      </c>
      <c r="K76" s="24" t="s">
        <v>114</v>
      </c>
      <c r="L76" s="24" t="s">
        <v>115</v>
      </c>
      <c r="M76" s="17"/>
      <c r="N76" s="14" t="s">
        <v>150</v>
      </c>
      <c r="O76" s="19"/>
      <c r="P76" s="20" t="s">
        <v>160</v>
      </c>
      <c r="Q76" s="21">
        <v>4226933</v>
      </c>
      <c r="R76" s="21"/>
      <c r="S76" s="21"/>
      <c r="T76" s="21"/>
      <c r="U76" s="22"/>
    </row>
    <row r="77" spans="1:21" s="13" customFormat="1" ht="13" x14ac:dyDescent="0.35">
      <c r="A77" s="10" t="s">
        <v>101</v>
      </c>
      <c r="B77" s="23">
        <v>45292</v>
      </c>
      <c r="C77" s="12" t="s">
        <v>301</v>
      </c>
      <c r="D77" s="13" t="s">
        <v>292</v>
      </c>
      <c r="E77" s="13" t="s">
        <v>137</v>
      </c>
      <c r="F77" s="14" t="s">
        <v>138</v>
      </c>
      <c r="G77" s="15"/>
      <c r="H77" s="15">
        <v>115973.71</v>
      </c>
      <c r="I77" s="15">
        <v>355974.09</v>
      </c>
      <c r="J77" s="24" t="s">
        <v>139</v>
      </c>
      <c r="K77" s="24" t="s">
        <v>140</v>
      </c>
      <c r="L77" s="24" t="s">
        <v>115</v>
      </c>
      <c r="M77" s="17"/>
      <c r="N77" s="14" t="s">
        <v>141</v>
      </c>
      <c r="O77" s="19"/>
      <c r="P77" s="20"/>
      <c r="Q77" s="21"/>
      <c r="R77" s="21"/>
      <c r="S77" s="21"/>
      <c r="T77" s="21"/>
      <c r="U77" s="22"/>
    </row>
    <row r="78" spans="1:21" s="13" customFormat="1" ht="13" x14ac:dyDescent="0.35">
      <c r="A78" s="10" t="s">
        <v>101</v>
      </c>
      <c r="B78" s="23">
        <v>45292</v>
      </c>
      <c r="C78" s="12" t="s">
        <v>302</v>
      </c>
      <c r="D78" s="13" t="s">
        <v>303</v>
      </c>
      <c r="E78" s="13" t="s">
        <v>131</v>
      </c>
      <c r="F78" s="14" t="s">
        <v>304</v>
      </c>
      <c r="G78" s="15">
        <v>139600</v>
      </c>
      <c r="H78" s="15"/>
      <c r="I78" s="15">
        <v>240000.26</v>
      </c>
      <c r="J78" s="24" t="s">
        <v>113</v>
      </c>
      <c r="K78" s="24" t="s">
        <v>114</v>
      </c>
      <c r="L78" s="24" t="s">
        <v>115</v>
      </c>
      <c r="M78" s="17"/>
      <c r="N78" s="14" t="s">
        <v>150</v>
      </c>
      <c r="O78" s="19"/>
      <c r="P78" s="20" t="s">
        <v>160</v>
      </c>
      <c r="Q78" s="21">
        <v>139600</v>
      </c>
      <c r="R78" s="21"/>
      <c r="S78" s="21"/>
      <c r="T78" s="21"/>
      <c r="U78" s="22"/>
    </row>
    <row r="79" spans="1:21" s="13" customFormat="1" ht="13" x14ac:dyDescent="0.35">
      <c r="A79" s="10" t="s">
        <v>101</v>
      </c>
      <c r="B79" s="23">
        <v>45292</v>
      </c>
      <c r="C79" s="12" t="s">
        <v>305</v>
      </c>
      <c r="D79" s="13" t="s">
        <v>303</v>
      </c>
      <c r="E79" s="13" t="s">
        <v>137</v>
      </c>
      <c r="F79" s="14" t="s">
        <v>138</v>
      </c>
      <c r="G79" s="15"/>
      <c r="H79" s="15">
        <v>127223.26</v>
      </c>
      <c r="I79" s="15">
        <v>367223.52</v>
      </c>
      <c r="J79" s="24" t="s">
        <v>139</v>
      </c>
      <c r="K79" s="24" t="s">
        <v>140</v>
      </c>
      <c r="L79" s="24" t="s">
        <v>115</v>
      </c>
      <c r="M79" s="17"/>
      <c r="N79" s="14" t="s">
        <v>141</v>
      </c>
      <c r="O79" s="19"/>
      <c r="P79" s="20"/>
      <c r="Q79" s="21"/>
      <c r="R79" s="21"/>
      <c r="S79" s="21"/>
      <c r="T79" s="21"/>
      <c r="U79" s="22"/>
    </row>
    <row r="80" spans="1:21" s="13" customFormat="1" ht="13" x14ac:dyDescent="0.35">
      <c r="A80" s="10" t="s">
        <v>101</v>
      </c>
      <c r="B80" s="23">
        <v>45292</v>
      </c>
      <c r="C80" s="12" t="s">
        <v>306</v>
      </c>
      <c r="D80" s="13" t="s">
        <v>307</v>
      </c>
      <c r="E80" s="13" t="s">
        <v>104</v>
      </c>
      <c r="F80" s="14" t="s">
        <v>308</v>
      </c>
      <c r="G80" s="15">
        <v>539039.56000000006</v>
      </c>
      <c r="H80" s="15"/>
      <c r="I80" s="15">
        <v>-171816.04</v>
      </c>
      <c r="J80" s="56" t="s">
        <v>172</v>
      </c>
      <c r="K80" s="56"/>
      <c r="L80" s="56"/>
      <c r="M80" s="17"/>
      <c r="N80" s="14"/>
      <c r="O80" s="19"/>
      <c r="P80" s="20"/>
      <c r="Q80" s="21"/>
      <c r="R80" s="21"/>
      <c r="S80" s="21"/>
      <c r="T80" s="21"/>
      <c r="U80" s="22"/>
    </row>
    <row r="81" spans="1:21" s="13" customFormat="1" ht="13" x14ac:dyDescent="0.35">
      <c r="A81" s="10" t="s">
        <v>101</v>
      </c>
      <c r="B81" s="23">
        <v>45292</v>
      </c>
      <c r="C81" s="12" t="s">
        <v>309</v>
      </c>
      <c r="D81" s="13" t="s">
        <v>307</v>
      </c>
      <c r="E81" s="13" t="s">
        <v>131</v>
      </c>
      <c r="F81" s="14" t="s">
        <v>310</v>
      </c>
      <c r="G81" s="15">
        <v>14.98</v>
      </c>
      <c r="H81" s="15"/>
      <c r="I81" s="15">
        <v>-171831.02</v>
      </c>
      <c r="J81" s="24" t="s">
        <v>133</v>
      </c>
      <c r="K81" s="24" t="s">
        <v>134</v>
      </c>
      <c r="L81" s="24" t="s">
        <v>115</v>
      </c>
      <c r="M81" s="17"/>
      <c r="N81" s="14" t="s">
        <v>135</v>
      </c>
      <c r="O81" s="19"/>
      <c r="P81" s="20"/>
      <c r="Q81" s="21"/>
      <c r="R81" s="21"/>
      <c r="S81" s="21"/>
      <c r="T81" s="21"/>
      <c r="U81" s="22"/>
    </row>
    <row r="82" spans="1:21" s="13" customFormat="1" ht="13" x14ac:dyDescent="0.35">
      <c r="A82" s="10" t="s">
        <v>101</v>
      </c>
      <c r="B82" s="23">
        <v>45292</v>
      </c>
      <c r="C82" s="12" t="s">
        <v>311</v>
      </c>
      <c r="D82" s="13" t="s">
        <v>307</v>
      </c>
      <c r="E82" s="13" t="s">
        <v>131</v>
      </c>
      <c r="F82" s="14" t="s">
        <v>312</v>
      </c>
      <c r="G82" s="15"/>
      <c r="H82" s="15">
        <v>321816</v>
      </c>
      <c r="I82" s="15">
        <v>149984.98000000001</v>
      </c>
      <c r="J82" s="24" t="s">
        <v>113</v>
      </c>
      <c r="K82" s="24" t="s">
        <v>114</v>
      </c>
      <c r="L82" s="24" t="s">
        <v>115</v>
      </c>
      <c r="M82" s="17"/>
      <c r="N82" s="14" t="s">
        <v>150</v>
      </c>
      <c r="O82" s="19"/>
      <c r="P82" s="20" t="s">
        <v>160</v>
      </c>
      <c r="Q82" s="21">
        <v>-321816</v>
      </c>
      <c r="R82" s="21"/>
      <c r="S82" s="21"/>
      <c r="T82" s="21"/>
      <c r="U82" s="22"/>
    </row>
    <row r="83" spans="1:21" s="13" customFormat="1" ht="13" x14ac:dyDescent="0.35">
      <c r="A83" s="10" t="s">
        <v>101</v>
      </c>
      <c r="B83" s="23">
        <v>45292</v>
      </c>
      <c r="C83" s="12" t="s">
        <v>313</v>
      </c>
      <c r="D83" s="13" t="s">
        <v>307</v>
      </c>
      <c r="E83" s="13" t="s">
        <v>137</v>
      </c>
      <c r="F83" s="14" t="s">
        <v>138</v>
      </c>
      <c r="G83" s="15"/>
      <c r="H83" s="15">
        <v>272219.18</v>
      </c>
      <c r="I83" s="15">
        <v>422204.15999999997</v>
      </c>
      <c r="J83" s="24" t="s">
        <v>139</v>
      </c>
      <c r="K83" s="24" t="s">
        <v>140</v>
      </c>
      <c r="L83" s="24" t="s">
        <v>115</v>
      </c>
      <c r="M83" s="17"/>
      <c r="N83" s="14" t="s">
        <v>141</v>
      </c>
      <c r="O83" s="19"/>
      <c r="P83" s="20"/>
      <c r="Q83" s="21"/>
      <c r="R83" s="21"/>
      <c r="S83" s="21"/>
      <c r="T83" s="21"/>
      <c r="U83" s="22"/>
    </row>
    <row r="84" spans="1:21" s="13" customFormat="1" ht="13" x14ac:dyDescent="0.35">
      <c r="A84" s="10" t="s">
        <v>101</v>
      </c>
      <c r="B84" s="23">
        <v>45292</v>
      </c>
      <c r="C84" s="12" t="s">
        <v>314</v>
      </c>
      <c r="D84" s="13" t="s">
        <v>315</v>
      </c>
      <c r="E84" s="13" t="s">
        <v>204</v>
      </c>
      <c r="F84" s="14" t="s">
        <v>316</v>
      </c>
      <c r="G84" s="15"/>
      <c r="H84" s="15">
        <v>984521</v>
      </c>
      <c r="I84" s="15">
        <v>1406725.16</v>
      </c>
      <c r="J84" s="24" t="s">
        <v>317</v>
      </c>
      <c r="K84" s="24" t="s">
        <v>318</v>
      </c>
      <c r="L84" s="24" t="s">
        <v>319</v>
      </c>
      <c r="M84" s="17"/>
      <c r="N84" s="14" t="s">
        <v>320</v>
      </c>
      <c r="O84" s="19"/>
      <c r="P84" s="20"/>
      <c r="Q84" s="21"/>
      <c r="R84" s="21"/>
      <c r="S84" s="21"/>
      <c r="T84" s="21"/>
      <c r="U84" s="22"/>
    </row>
    <row r="85" spans="1:21" s="13" customFormat="1" ht="13" x14ac:dyDescent="0.35">
      <c r="A85" s="10" t="s">
        <v>101</v>
      </c>
      <c r="B85" s="23">
        <v>45292</v>
      </c>
      <c r="C85" s="12" t="s">
        <v>321</v>
      </c>
      <c r="D85" s="13" t="s">
        <v>315</v>
      </c>
      <c r="E85" s="13" t="s">
        <v>204</v>
      </c>
      <c r="F85" s="14" t="s">
        <v>322</v>
      </c>
      <c r="G85" s="15"/>
      <c r="H85" s="15">
        <v>1376298</v>
      </c>
      <c r="I85" s="15">
        <v>2783023.16</v>
      </c>
      <c r="J85" s="24" t="s">
        <v>317</v>
      </c>
      <c r="K85" s="24" t="s">
        <v>318</v>
      </c>
      <c r="L85" s="24" t="s">
        <v>323</v>
      </c>
      <c r="M85" s="17"/>
      <c r="N85" s="14" t="s">
        <v>324</v>
      </c>
      <c r="O85" s="19"/>
      <c r="P85" s="20"/>
      <c r="Q85" s="21"/>
      <c r="R85" s="21"/>
      <c r="S85" s="21"/>
      <c r="T85" s="21"/>
      <c r="U85" s="22"/>
    </row>
    <row r="86" spans="1:21" s="13" customFormat="1" ht="13" x14ac:dyDescent="0.35">
      <c r="A86" s="10" t="s">
        <v>101</v>
      </c>
      <c r="B86" s="23">
        <v>45292</v>
      </c>
      <c r="C86" s="12" t="s">
        <v>325</v>
      </c>
      <c r="D86" s="13" t="s">
        <v>315</v>
      </c>
      <c r="E86" s="13" t="s">
        <v>204</v>
      </c>
      <c r="F86" s="14" t="s">
        <v>326</v>
      </c>
      <c r="G86" s="15"/>
      <c r="H86" s="15">
        <v>1409333</v>
      </c>
      <c r="I86" s="15">
        <v>4192356.16</v>
      </c>
      <c r="J86" s="24" t="s">
        <v>317</v>
      </c>
      <c r="K86" s="24" t="s">
        <v>318</v>
      </c>
      <c r="L86" s="24" t="s">
        <v>327</v>
      </c>
      <c r="M86" s="17"/>
      <c r="N86" s="14" t="s">
        <v>328</v>
      </c>
      <c r="O86" s="19"/>
      <c r="P86" s="20"/>
      <c r="Q86" s="21"/>
      <c r="R86" s="21"/>
      <c r="S86" s="21"/>
      <c r="T86" s="21"/>
      <c r="U86" s="22"/>
    </row>
    <row r="87" spans="1:21" s="13" customFormat="1" ht="13" x14ac:dyDescent="0.35">
      <c r="A87" s="10" t="s">
        <v>101</v>
      </c>
      <c r="B87" s="23">
        <v>45292</v>
      </c>
      <c r="C87" s="12" t="s">
        <v>329</v>
      </c>
      <c r="D87" s="13" t="s">
        <v>315</v>
      </c>
      <c r="E87" s="13" t="s">
        <v>104</v>
      </c>
      <c r="F87" s="14" t="s">
        <v>210</v>
      </c>
      <c r="G87" s="15">
        <v>114741.98</v>
      </c>
      <c r="H87" s="15"/>
      <c r="I87" s="15">
        <v>4077614.18</v>
      </c>
      <c r="J87" s="24" t="s">
        <v>113</v>
      </c>
      <c r="K87" s="24" t="s">
        <v>330</v>
      </c>
      <c r="L87" s="24" t="s">
        <v>115</v>
      </c>
      <c r="M87" s="17"/>
      <c r="N87" s="14" t="s">
        <v>331</v>
      </c>
      <c r="O87" s="19"/>
      <c r="P87" s="20"/>
      <c r="Q87" s="21"/>
      <c r="R87" s="21"/>
      <c r="S87" s="21"/>
      <c r="T87" s="21"/>
      <c r="U87" s="22"/>
    </row>
    <row r="88" spans="1:21" s="13" customFormat="1" ht="13" x14ac:dyDescent="0.35">
      <c r="A88" s="10" t="s">
        <v>101</v>
      </c>
      <c r="B88" s="23">
        <v>45292</v>
      </c>
      <c r="C88" s="12" t="s">
        <v>332</v>
      </c>
      <c r="D88" s="13" t="s">
        <v>315</v>
      </c>
      <c r="E88" s="13" t="s">
        <v>104</v>
      </c>
      <c r="F88" s="14" t="s">
        <v>333</v>
      </c>
      <c r="G88" s="15">
        <v>2771088.28</v>
      </c>
      <c r="H88" s="15"/>
      <c r="I88" s="15">
        <v>1306525.8999999999</v>
      </c>
      <c r="J88" s="24" t="s">
        <v>113</v>
      </c>
      <c r="K88" s="24" t="s">
        <v>334</v>
      </c>
      <c r="L88" s="24" t="s">
        <v>252</v>
      </c>
      <c r="M88" s="17"/>
      <c r="N88" s="14" t="s">
        <v>335</v>
      </c>
      <c r="O88" s="19"/>
      <c r="P88" s="20"/>
      <c r="Q88" s="21"/>
      <c r="R88" s="21"/>
      <c r="S88" s="21"/>
      <c r="T88" s="21"/>
      <c r="U88" s="22"/>
    </row>
    <row r="89" spans="1:21" s="13" customFormat="1" ht="26" x14ac:dyDescent="0.35">
      <c r="A89" s="10" t="s">
        <v>101</v>
      </c>
      <c r="B89" s="23">
        <v>45292</v>
      </c>
      <c r="C89" s="12" t="s">
        <v>336</v>
      </c>
      <c r="D89" s="13" t="s">
        <v>315</v>
      </c>
      <c r="E89" s="13" t="s">
        <v>104</v>
      </c>
      <c r="F89" s="14" t="s">
        <v>337</v>
      </c>
      <c r="G89" s="15">
        <v>6883500</v>
      </c>
      <c r="H89" s="15"/>
      <c r="I89" s="15">
        <v>-5576974.0999999996</v>
      </c>
      <c r="J89" s="16" t="s">
        <v>106</v>
      </c>
      <c r="K89" s="16" t="s">
        <v>107</v>
      </c>
      <c r="L89" s="16" t="s">
        <v>108</v>
      </c>
      <c r="M89" s="17"/>
      <c r="N89" s="18" t="s">
        <v>338</v>
      </c>
      <c r="O89" s="19"/>
      <c r="P89" s="20"/>
      <c r="Q89" s="21"/>
      <c r="R89" s="21"/>
      <c r="S89" s="21"/>
      <c r="T89" s="21"/>
      <c r="U89" s="22"/>
    </row>
    <row r="90" spans="1:21" s="13" customFormat="1" ht="13" x14ac:dyDescent="0.35">
      <c r="A90" s="10" t="s">
        <v>101</v>
      </c>
      <c r="B90" s="23">
        <v>45292</v>
      </c>
      <c r="C90" s="12" t="s">
        <v>339</v>
      </c>
      <c r="D90" s="13" t="s">
        <v>315</v>
      </c>
      <c r="E90" s="13" t="s">
        <v>111</v>
      </c>
      <c r="F90" s="14" t="s">
        <v>340</v>
      </c>
      <c r="G90" s="15"/>
      <c r="H90" s="15">
        <v>2547610.92</v>
      </c>
      <c r="I90" s="15">
        <v>-3029363.18</v>
      </c>
      <c r="J90" s="24" t="s">
        <v>317</v>
      </c>
      <c r="K90" s="24" t="s">
        <v>318</v>
      </c>
      <c r="L90" s="24" t="s">
        <v>341</v>
      </c>
      <c r="M90" s="17"/>
      <c r="N90" s="14" t="s">
        <v>342</v>
      </c>
      <c r="O90" s="19"/>
      <c r="P90" s="20"/>
      <c r="Q90" s="21"/>
      <c r="R90" s="21"/>
      <c r="S90" s="21"/>
      <c r="T90" s="21"/>
      <c r="U90" s="22"/>
    </row>
    <row r="91" spans="1:21" s="13" customFormat="1" ht="13" x14ac:dyDescent="0.35">
      <c r="A91" s="10" t="s">
        <v>101</v>
      </c>
      <c r="B91" s="23">
        <v>45292</v>
      </c>
      <c r="C91" s="12" t="s">
        <v>343</v>
      </c>
      <c r="D91" s="13" t="s">
        <v>315</v>
      </c>
      <c r="E91" s="13" t="s">
        <v>111</v>
      </c>
      <c r="F91" s="14" t="s">
        <v>344</v>
      </c>
      <c r="G91" s="15"/>
      <c r="H91" s="15">
        <v>742403</v>
      </c>
      <c r="I91" s="15">
        <v>-2286960.1800000002</v>
      </c>
      <c r="J91" s="24" t="s">
        <v>317</v>
      </c>
      <c r="K91" s="24" t="s">
        <v>318</v>
      </c>
      <c r="L91" s="24" t="s">
        <v>345</v>
      </c>
      <c r="M91" s="17"/>
      <c r="N91" s="14" t="s">
        <v>346</v>
      </c>
      <c r="O91" s="19"/>
      <c r="P91" s="20"/>
      <c r="Q91" s="21"/>
      <c r="R91" s="21"/>
      <c r="S91" s="21"/>
      <c r="T91" s="21"/>
      <c r="U91" s="22"/>
    </row>
    <row r="92" spans="1:21" s="13" customFormat="1" ht="13" x14ac:dyDescent="0.35">
      <c r="A92" s="10" t="s">
        <v>101</v>
      </c>
      <c r="B92" s="23">
        <v>45292</v>
      </c>
      <c r="C92" s="12" t="s">
        <v>347</v>
      </c>
      <c r="D92" s="13" t="s">
        <v>315</v>
      </c>
      <c r="E92" s="13" t="s">
        <v>131</v>
      </c>
      <c r="F92" s="14" t="s">
        <v>348</v>
      </c>
      <c r="G92" s="15"/>
      <c r="H92" s="15">
        <v>2526960</v>
      </c>
      <c r="I92" s="15">
        <v>239999.82</v>
      </c>
      <c r="J92" s="24" t="s">
        <v>113</v>
      </c>
      <c r="K92" s="24" t="s">
        <v>114</v>
      </c>
      <c r="L92" s="24" t="s">
        <v>115</v>
      </c>
      <c r="M92" s="17"/>
      <c r="N92" s="14" t="s">
        <v>150</v>
      </c>
      <c r="O92" s="19"/>
      <c r="P92" s="20" t="s">
        <v>160</v>
      </c>
      <c r="Q92" s="21">
        <v>-2526960</v>
      </c>
      <c r="R92" s="21"/>
      <c r="S92" s="21"/>
      <c r="T92" s="21"/>
      <c r="U92" s="22"/>
    </row>
    <row r="93" spans="1:21" s="13" customFormat="1" ht="13" x14ac:dyDescent="0.35">
      <c r="A93" s="10" t="s">
        <v>101</v>
      </c>
      <c r="B93" s="23">
        <v>45292</v>
      </c>
      <c r="C93" s="12" t="s">
        <v>349</v>
      </c>
      <c r="D93" s="13" t="s">
        <v>315</v>
      </c>
      <c r="E93" s="13" t="s">
        <v>137</v>
      </c>
      <c r="F93" s="14" t="s">
        <v>138</v>
      </c>
      <c r="G93" s="15"/>
      <c r="H93" s="15">
        <v>118435.16</v>
      </c>
      <c r="I93" s="15">
        <v>358434.98</v>
      </c>
      <c r="J93" s="24" t="s">
        <v>139</v>
      </c>
      <c r="K93" s="24" t="s">
        <v>140</v>
      </c>
      <c r="L93" s="24" t="s">
        <v>115</v>
      </c>
      <c r="M93" s="17"/>
      <c r="N93" s="14" t="s">
        <v>141</v>
      </c>
      <c r="O93" s="19"/>
      <c r="P93" s="20"/>
      <c r="Q93" s="21"/>
      <c r="R93" s="21"/>
      <c r="S93" s="21"/>
      <c r="T93" s="21"/>
      <c r="U93" s="22"/>
    </row>
  </sheetData>
  <autoFilter ref="A1:U93" xr:uid="{00000000-0009-0000-0000-000001000000}"/>
  <mergeCells count="6">
    <mergeCell ref="J80:L80"/>
    <mergeCell ref="J24:L24"/>
    <mergeCell ref="J37:L37"/>
    <mergeCell ref="J38:L38"/>
    <mergeCell ref="J47:L47"/>
    <mergeCell ref="J69:L69"/>
  </mergeCells>
  <hyperlinks>
    <hyperlink ref="P61" r:id="rId1" xr:uid="{00000000-0004-0000-0100-000000000000}"/>
    <hyperlink ref="P62" r:id="rId2" xr:uid="{00000000-0004-0000-0100-000001000000}"/>
    <hyperlink ref="P59" r:id="rId3" xr:uid="{00000000-0004-0000-0100-000002000000}"/>
    <hyperlink ref="P60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N46"/>
  <sheetViews>
    <sheetView zoomScale="115" zoomScaleNormal="115" workbookViewId="0">
      <pane xSplit="5" ySplit="3" topLeftCell="F46" activePane="bottomRight" state="frozen"/>
      <selection pane="topRight" activeCell="E1" sqref="E1"/>
      <selection pane="bottomLeft" activeCell="A4" sqref="A4"/>
      <selection pane="bottomRight" activeCell="G46" sqref="G46"/>
    </sheetView>
  </sheetViews>
  <sheetFormatPr defaultRowHeight="14.5" x14ac:dyDescent="0.35"/>
  <cols>
    <col min="1" max="1" width="18.453125" customWidth="1"/>
    <col min="2" max="2" width="8.7265625" style="1"/>
    <col min="3" max="3" width="27.90625" customWidth="1"/>
    <col min="4" max="4" width="48.81640625" style="40" bestFit="1" customWidth="1"/>
    <col min="5" max="5" width="14.54296875" style="41" bestFit="1" customWidth="1"/>
    <col min="6" max="6" width="10.54296875" style="41" bestFit="1" customWidth="1"/>
    <col min="7" max="7" width="14.36328125" style="41" customWidth="1"/>
    <col min="8" max="8" width="8.7265625" style="26"/>
    <col min="9" max="9" width="14.36328125" style="26" bestFit="1" customWidth="1"/>
    <col min="10" max="10" width="8.7265625" style="26"/>
    <col min="11" max="11" width="14" customWidth="1"/>
    <col min="12" max="12" width="11.36328125" style="40" customWidth="1"/>
    <col min="13" max="13" width="59.6328125" style="40" bestFit="1" customWidth="1"/>
  </cols>
  <sheetData>
    <row r="1" spans="1:14" x14ac:dyDescent="0.35">
      <c r="A1" s="35" t="s">
        <v>367</v>
      </c>
      <c r="B1" s="36"/>
      <c r="D1" s="37"/>
      <c r="E1" s="38" t="s">
        <v>368</v>
      </c>
      <c r="F1" s="39"/>
      <c r="G1" s="39"/>
      <c r="K1" s="1"/>
    </row>
    <row r="2" spans="1:14" x14ac:dyDescent="0.35">
      <c r="C2" s="35"/>
      <c r="E2" s="41">
        <f>SUBTOTAL(9,E4:E875)</f>
        <v>10979.65</v>
      </c>
      <c r="F2" s="41">
        <f>SUBTOTAL(9,F4:F875)</f>
        <v>2195.9299999999998</v>
      </c>
      <c r="G2" s="41">
        <f>SUBTOTAL(9,G4:G875)</f>
        <v>13175.58</v>
      </c>
      <c r="H2" s="58" t="s">
        <v>369</v>
      </c>
      <c r="I2" s="58"/>
      <c r="J2" s="58"/>
      <c r="K2" s="1"/>
      <c r="N2" s="42" t="s">
        <v>370</v>
      </c>
    </row>
    <row r="3" spans="1:14" ht="43.5" x14ac:dyDescent="0.35">
      <c r="A3" s="43" t="s">
        <v>371</v>
      </c>
      <c r="B3" s="43" t="s">
        <v>372</v>
      </c>
      <c r="C3" s="43" t="s">
        <v>373</v>
      </c>
      <c r="D3" s="44" t="s">
        <v>374</v>
      </c>
      <c r="E3" s="45" t="s">
        <v>375</v>
      </c>
      <c r="F3" s="45" t="s">
        <v>359</v>
      </c>
      <c r="G3" s="45" t="s">
        <v>376</v>
      </c>
      <c r="H3" s="46" t="s">
        <v>377</v>
      </c>
      <c r="I3" s="46" t="s">
        <v>378</v>
      </c>
      <c r="J3" s="46" t="s">
        <v>379</v>
      </c>
      <c r="K3" s="43" t="s">
        <v>380</v>
      </c>
      <c r="L3" s="44" t="s">
        <v>359</v>
      </c>
      <c r="M3" s="44" t="s">
        <v>381</v>
      </c>
    </row>
    <row r="4" spans="1:14" hidden="1" x14ac:dyDescent="0.35">
      <c r="A4" t="s">
        <v>382</v>
      </c>
      <c r="B4" s="1" t="s">
        <v>383</v>
      </c>
      <c r="C4" t="s">
        <v>384</v>
      </c>
      <c r="D4" s="40" t="s">
        <v>385</v>
      </c>
      <c r="E4" s="41">
        <v>99</v>
      </c>
      <c r="F4" s="41">
        <v>19.8</v>
      </c>
      <c r="G4" s="41">
        <f>SUM(E4:F4)</f>
        <v>118.8</v>
      </c>
      <c r="H4" s="26" t="s">
        <v>386</v>
      </c>
      <c r="I4" s="26" t="s">
        <v>387</v>
      </c>
      <c r="J4" s="26" t="s">
        <v>115</v>
      </c>
      <c r="K4" s="7">
        <v>45033</v>
      </c>
      <c r="L4" s="40" t="s">
        <v>388</v>
      </c>
      <c r="M4" s="40" t="s">
        <v>389</v>
      </c>
    </row>
    <row r="5" spans="1:14" hidden="1" x14ac:dyDescent="0.35">
      <c r="A5" t="s">
        <v>390</v>
      </c>
      <c r="B5" s="1" t="s">
        <v>383</v>
      </c>
      <c r="C5" t="s">
        <v>391</v>
      </c>
      <c r="D5" s="40" t="s">
        <v>392</v>
      </c>
      <c r="E5" s="41">
        <v>5356.07</v>
      </c>
      <c r="F5" s="41">
        <v>0</v>
      </c>
      <c r="G5" s="41">
        <f>SUM(E5:F5)</f>
        <v>5356.07</v>
      </c>
      <c r="H5" s="26" t="s">
        <v>113</v>
      </c>
      <c r="I5" s="26" t="s">
        <v>251</v>
      </c>
      <c r="J5" s="26" t="s">
        <v>393</v>
      </c>
      <c r="K5" s="7">
        <v>45044</v>
      </c>
      <c r="L5" s="47" t="s">
        <v>394</v>
      </c>
    </row>
    <row r="6" spans="1:14" hidden="1" x14ac:dyDescent="0.35">
      <c r="A6" t="s">
        <v>395</v>
      </c>
      <c r="B6" s="1" t="s">
        <v>383</v>
      </c>
      <c r="C6" t="s">
        <v>396</v>
      </c>
      <c r="D6" t="s">
        <v>397</v>
      </c>
      <c r="E6" s="41">
        <v>227.11</v>
      </c>
      <c r="F6" s="41">
        <v>0</v>
      </c>
      <c r="G6" s="41">
        <f t="shared" ref="G6:G19" si="0">SUM(E6:F6)</f>
        <v>227.11</v>
      </c>
      <c r="H6" s="26" t="s">
        <v>398</v>
      </c>
      <c r="I6" s="26" t="s">
        <v>399</v>
      </c>
      <c r="J6" s="26" t="s">
        <v>115</v>
      </c>
      <c r="K6" s="7">
        <v>45051</v>
      </c>
    </row>
    <row r="7" spans="1:14" hidden="1" x14ac:dyDescent="0.35">
      <c r="A7" t="s">
        <v>400</v>
      </c>
      <c r="B7" s="1" t="s">
        <v>383</v>
      </c>
      <c r="C7" t="s">
        <v>401</v>
      </c>
      <c r="D7" s="40" t="s">
        <v>402</v>
      </c>
      <c r="E7" s="41">
        <v>31695</v>
      </c>
      <c r="F7" s="41">
        <v>0</v>
      </c>
      <c r="G7" s="41">
        <f t="shared" si="0"/>
        <v>31695</v>
      </c>
      <c r="H7" s="26" t="s">
        <v>398</v>
      </c>
      <c r="I7" s="26" t="s">
        <v>403</v>
      </c>
      <c r="J7" s="26" t="s">
        <v>404</v>
      </c>
      <c r="K7" s="7">
        <v>45064</v>
      </c>
      <c r="L7" s="47" t="s">
        <v>394</v>
      </c>
    </row>
    <row r="8" spans="1:14" hidden="1" x14ac:dyDescent="0.35">
      <c r="A8" t="s">
        <v>405</v>
      </c>
      <c r="B8" s="1" t="s">
        <v>383</v>
      </c>
      <c r="C8" t="s">
        <v>406</v>
      </c>
      <c r="D8" s="40" t="s">
        <v>407</v>
      </c>
      <c r="E8" s="41">
        <v>90</v>
      </c>
      <c r="F8" s="41">
        <v>18</v>
      </c>
      <c r="G8" s="41">
        <f t="shared" si="0"/>
        <v>108</v>
      </c>
      <c r="H8" s="48" t="s">
        <v>408</v>
      </c>
      <c r="I8" s="48" t="s">
        <v>409</v>
      </c>
      <c r="J8" s="48" t="s">
        <v>410</v>
      </c>
      <c r="K8" s="7">
        <v>45090</v>
      </c>
      <c r="L8" s="40" t="s">
        <v>388</v>
      </c>
      <c r="M8" s="40" t="s">
        <v>411</v>
      </c>
    </row>
    <row r="9" spans="1:14" hidden="1" x14ac:dyDescent="0.35">
      <c r="A9" t="s">
        <v>405</v>
      </c>
      <c r="B9" s="1" t="s">
        <v>383</v>
      </c>
      <c r="C9" t="s">
        <v>406</v>
      </c>
      <c r="D9" s="40" t="s">
        <v>407</v>
      </c>
      <c r="E9" s="41">
        <v>259</v>
      </c>
      <c r="F9" s="41">
        <v>51.8</v>
      </c>
      <c r="G9" s="41">
        <f t="shared" si="0"/>
        <v>310.8</v>
      </c>
      <c r="H9" s="48" t="s">
        <v>408</v>
      </c>
      <c r="I9" s="48" t="s">
        <v>409</v>
      </c>
      <c r="J9" s="48" t="s">
        <v>410</v>
      </c>
      <c r="K9" s="7">
        <v>45090</v>
      </c>
      <c r="L9" s="40" t="s">
        <v>388</v>
      </c>
      <c r="M9" s="40" t="s">
        <v>412</v>
      </c>
    </row>
    <row r="10" spans="1:14" hidden="1" x14ac:dyDescent="0.35">
      <c r="A10" t="s">
        <v>405</v>
      </c>
      <c r="B10" s="1" t="s">
        <v>383</v>
      </c>
      <c r="C10" t="s">
        <v>406</v>
      </c>
      <c r="D10" s="40" t="s">
        <v>407</v>
      </c>
      <c r="E10" s="41">
        <v>455</v>
      </c>
      <c r="F10" s="41">
        <v>91</v>
      </c>
      <c r="G10" s="41">
        <f t="shared" si="0"/>
        <v>546</v>
      </c>
      <c r="H10" s="48" t="s">
        <v>408</v>
      </c>
      <c r="I10" s="48" t="s">
        <v>409</v>
      </c>
      <c r="J10" s="48" t="s">
        <v>410</v>
      </c>
      <c r="K10" s="7">
        <v>45090</v>
      </c>
      <c r="L10" s="40" t="s">
        <v>388</v>
      </c>
      <c r="M10" s="40" t="s">
        <v>413</v>
      </c>
    </row>
    <row r="11" spans="1:14" hidden="1" x14ac:dyDescent="0.35">
      <c r="A11" t="s">
        <v>414</v>
      </c>
      <c r="B11" s="1" t="s">
        <v>383</v>
      </c>
      <c r="C11" t="s">
        <v>415</v>
      </c>
      <c r="D11" s="49" t="s">
        <v>416</v>
      </c>
      <c r="E11" s="50">
        <v>30.3</v>
      </c>
      <c r="F11" s="50">
        <v>0</v>
      </c>
      <c r="G11" s="41">
        <f t="shared" si="0"/>
        <v>30.3</v>
      </c>
      <c r="H11" s="26" t="s">
        <v>417</v>
      </c>
      <c r="I11" s="26" t="s">
        <v>418</v>
      </c>
      <c r="J11" s="26" t="s">
        <v>115</v>
      </c>
      <c r="K11" s="7">
        <v>45106</v>
      </c>
      <c r="L11" s="40" t="s">
        <v>419</v>
      </c>
      <c r="M11" s="40" t="s">
        <v>420</v>
      </c>
    </row>
    <row r="12" spans="1:14" hidden="1" x14ac:dyDescent="0.35">
      <c r="A12" t="s">
        <v>414</v>
      </c>
      <c r="B12" s="1" t="s">
        <v>383</v>
      </c>
      <c r="C12" t="s">
        <v>415</v>
      </c>
      <c r="D12" s="49" t="s">
        <v>416</v>
      </c>
      <c r="E12" s="41">
        <v>358.27</v>
      </c>
      <c r="F12" s="41">
        <v>0</v>
      </c>
      <c r="G12" s="50">
        <f t="shared" si="0"/>
        <v>358.27</v>
      </c>
      <c r="H12" s="26" t="s">
        <v>417</v>
      </c>
      <c r="I12" s="26" t="s">
        <v>421</v>
      </c>
      <c r="J12" s="26" t="s">
        <v>115</v>
      </c>
      <c r="K12" s="7">
        <v>45106</v>
      </c>
      <c r="L12" s="40" t="s">
        <v>419</v>
      </c>
      <c r="M12" s="40" t="s">
        <v>422</v>
      </c>
    </row>
    <row r="13" spans="1:14" hidden="1" x14ac:dyDescent="0.35">
      <c r="A13" t="s">
        <v>414</v>
      </c>
      <c r="B13" s="1" t="s">
        <v>383</v>
      </c>
      <c r="C13" t="s">
        <v>415</v>
      </c>
      <c r="D13" s="49" t="s">
        <v>416</v>
      </c>
      <c r="E13" s="50">
        <v>27.87</v>
      </c>
      <c r="F13" s="50">
        <v>5.57</v>
      </c>
      <c r="G13" s="41">
        <f>SUM(E13:F13)</f>
        <v>33.44</v>
      </c>
      <c r="H13" s="26" t="s">
        <v>417</v>
      </c>
      <c r="I13" s="26" t="s">
        <v>423</v>
      </c>
      <c r="J13" s="26" t="s">
        <v>115</v>
      </c>
      <c r="K13" s="7">
        <v>45106</v>
      </c>
      <c r="L13" s="40" t="s">
        <v>388</v>
      </c>
      <c r="M13" s="40" t="s">
        <v>424</v>
      </c>
    </row>
    <row r="14" spans="1:14" hidden="1" x14ac:dyDescent="0.35">
      <c r="A14" t="s">
        <v>414</v>
      </c>
      <c r="B14" s="1" t="s">
        <v>383</v>
      </c>
      <c r="C14" t="s">
        <v>415</v>
      </c>
      <c r="D14" s="49" t="s">
        <v>416</v>
      </c>
      <c r="E14" s="50">
        <v>45.12</v>
      </c>
      <c r="F14" s="50">
        <v>9.0299999999999994</v>
      </c>
      <c r="G14" s="41">
        <f>SUM(E14:F14)</f>
        <v>54.15</v>
      </c>
      <c r="H14" s="26" t="s">
        <v>417</v>
      </c>
      <c r="I14" s="26" t="s">
        <v>418</v>
      </c>
      <c r="J14" s="26" t="s">
        <v>115</v>
      </c>
      <c r="K14" s="7">
        <v>45106</v>
      </c>
      <c r="L14" s="40" t="s">
        <v>388</v>
      </c>
      <c r="M14" s="40" t="s">
        <v>420</v>
      </c>
    </row>
    <row r="15" spans="1:14" hidden="1" x14ac:dyDescent="0.35">
      <c r="A15" t="s">
        <v>414</v>
      </c>
      <c r="B15" s="1" t="s">
        <v>383</v>
      </c>
      <c r="C15" t="s">
        <v>415</v>
      </c>
      <c r="D15" s="49" t="s">
        <v>416</v>
      </c>
      <c r="E15" s="41">
        <v>736.67</v>
      </c>
      <c r="F15" s="41">
        <v>147.33000000000001</v>
      </c>
      <c r="G15" s="41">
        <f>SUM(E15:F15)</f>
        <v>884</v>
      </c>
      <c r="H15" s="26" t="s">
        <v>417</v>
      </c>
      <c r="I15" s="26" t="s">
        <v>425</v>
      </c>
      <c r="J15" s="26" t="s">
        <v>115</v>
      </c>
      <c r="K15" s="7">
        <v>45106</v>
      </c>
      <c r="L15" s="40" t="s">
        <v>388</v>
      </c>
      <c r="M15" s="40" t="s">
        <v>426</v>
      </c>
    </row>
    <row r="16" spans="1:14" hidden="1" x14ac:dyDescent="0.35">
      <c r="A16" t="s">
        <v>414</v>
      </c>
      <c r="B16" s="1" t="s">
        <v>383</v>
      </c>
      <c r="C16" t="s">
        <v>415</v>
      </c>
      <c r="D16" s="49" t="s">
        <v>416</v>
      </c>
      <c r="E16" s="50">
        <v>305.66000000000003</v>
      </c>
      <c r="F16" s="50">
        <v>0</v>
      </c>
      <c r="G16" s="41">
        <f t="shared" si="0"/>
        <v>305.66000000000003</v>
      </c>
      <c r="H16" s="26" t="s">
        <v>417</v>
      </c>
      <c r="I16" s="26" t="s">
        <v>423</v>
      </c>
      <c r="J16" s="26" t="s">
        <v>115</v>
      </c>
      <c r="K16" s="7">
        <v>45106</v>
      </c>
      <c r="L16" s="40" t="s">
        <v>427</v>
      </c>
      <c r="M16" s="40" t="s">
        <v>428</v>
      </c>
    </row>
    <row r="17" spans="1:13" hidden="1" x14ac:dyDescent="0.35">
      <c r="A17" t="s">
        <v>414</v>
      </c>
      <c r="B17" s="1" t="s">
        <v>383</v>
      </c>
      <c r="C17" t="s">
        <v>415</v>
      </c>
      <c r="D17" s="49" t="s">
        <v>416</v>
      </c>
      <c r="E17" s="41">
        <v>6.2</v>
      </c>
      <c r="F17" s="41">
        <v>0</v>
      </c>
      <c r="G17" s="41">
        <f t="shared" si="0"/>
        <v>6.2</v>
      </c>
      <c r="H17" s="26" t="s">
        <v>417</v>
      </c>
      <c r="I17" s="26" t="s">
        <v>418</v>
      </c>
      <c r="J17" s="26" t="s">
        <v>115</v>
      </c>
      <c r="K17" s="7">
        <v>45106</v>
      </c>
      <c r="L17" s="40" t="s">
        <v>427</v>
      </c>
      <c r="M17" s="40" t="s">
        <v>420</v>
      </c>
    </row>
    <row r="18" spans="1:13" hidden="1" x14ac:dyDescent="0.35">
      <c r="A18" t="s">
        <v>414</v>
      </c>
      <c r="B18" s="1" t="s">
        <v>383</v>
      </c>
      <c r="C18" t="s">
        <v>415</v>
      </c>
      <c r="D18" s="49" t="s">
        <v>416</v>
      </c>
      <c r="E18" s="41">
        <v>223.5</v>
      </c>
      <c r="F18" s="41">
        <v>0</v>
      </c>
      <c r="G18" s="50">
        <f t="shared" si="0"/>
        <v>223.5</v>
      </c>
      <c r="H18" s="26" t="s">
        <v>417</v>
      </c>
      <c r="I18" s="26" t="s">
        <v>421</v>
      </c>
      <c r="J18" s="26" t="s">
        <v>115</v>
      </c>
      <c r="K18" s="7">
        <v>45106</v>
      </c>
      <c r="L18" s="40" t="s">
        <v>427</v>
      </c>
      <c r="M18" s="40" t="s">
        <v>422</v>
      </c>
    </row>
    <row r="19" spans="1:13" hidden="1" x14ac:dyDescent="0.35">
      <c r="A19" t="s">
        <v>429</v>
      </c>
      <c r="B19" s="1" t="s">
        <v>383</v>
      </c>
      <c r="C19" t="s">
        <v>430</v>
      </c>
      <c r="D19" s="40" t="s">
        <v>431</v>
      </c>
      <c r="E19" s="41">
        <v>3425</v>
      </c>
      <c r="F19" s="41">
        <v>685</v>
      </c>
      <c r="G19" s="50">
        <f t="shared" si="0"/>
        <v>4110</v>
      </c>
      <c r="H19" s="26" t="s">
        <v>386</v>
      </c>
      <c r="I19" s="26" t="s">
        <v>387</v>
      </c>
      <c r="J19" s="26" t="s">
        <v>115</v>
      </c>
      <c r="K19" s="7">
        <v>45139</v>
      </c>
      <c r="L19" s="40" t="s">
        <v>388</v>
      </c>
      <c r="M19" s="40" t="s">
        <v>432</v>
      </c>
    </row>
    <row r="20" spans="1:13" hidden="1" x14ac:dyDescent="0.35">
      <c r="A20" t="s">
        <v>433</v>
      </c>
      <c r="B20" s="1" t="s">
        <v>383</v>
      </c>
      <c r="C20" t="s">
        <v>434</v>
      </c>
      <c r="D20" s="40" t="s">
        <v>435</v>
      </c>
      <c r="E20" s="41">
        <v>12</v>
      </c>
      <c r="F20" s="41">
        <v>2.4</v>
      </c>
      <c r="G20" s="50">
        <v>14.4</v>
      </c>
      <c r="H20" s="51">
        <v>200601</v>
      </c>
      <c r="I20" s="51">
        <v>384999</v>
      </c>
      <c r="J20" s="26" t="s">
        <v>115</v>
      </c>
      <c r="K20" s="7">
        <v>45176</v>
      </c>
      <c r="L20" s="40" t="s">
        <v>388</v>
      </c>
      <c r="M20" s="40" t="s">
        <v>436</v>
      </c>
    </row>
    <row r="21" spans="1:13" hidden="1" x14ac:dyDescent="0.35">
      <c r="A21" t="s">
        <v>437</v>
      </c>
      <c r="B21" s="1" t="s">
        <v>383</v>
      </c>
      <c r="C21" t="s">
        <v>438</v>
      </c>
      <c r="D21" s="40" t="s">
        <v>439</v>
      </c>
      <c r="E21" s="41">
        <v>349</v>
      </c>
      <c r="F21" s="41">
        <v>69.8</v>
      </c>
      <c r="G21" s="50">
        <v>418.8</v>
      </c>
      <c r="H21" s="51">
        <v>200301</v>
      </c>
      <c r="I21" s="51">
        <v>336005</v>
      </c>
      <c r="J21" s="26" t="s">
        <v>115</v>
      </c>
      <c r="K21" s="7">
        <v>45195</v>
      </c>
      <c r="L21" s="40" t="s">
        <v>440</v>
      </c>
      <c r="M21" s="40" t="s">
        <v>441</v>
      </c>
    </row>
    <row r="22" spans="1:13" hidden="1" x14ac:dyDescent="0.35">
      <c r="A22" t="s">
        <v>442</v>
      </c>
      <c r="B22" s="1" t="s">
        <v>383</v>
      </c>
      <c r="C22" t="s">
        <v>438</v>
      </c>
      <c r="D22" s="40" t="s">
        <v>443</v>
      </c>
      <c r="E22" s="41">
        <v>718</v>
      </c>
      <c r="F22" s="41">
        <v>143.6</v>
      </c>
      <c r="G22" s="50">
        <v>861.6</v>
      </c>
      <c r="H22" s="51">
        <v>200301</v>
      </c>
      <c r="I22" s="51">
        <v>336005</v>
      </c>
      <c r="J22" s="26" t="s">
        <v>115</v>
      </c>
      <c r="K22" s="7">
        <v>45195</v>
      </c>
      <c r="L22" s="40" t="s">
        <v>440</v>
      </c>
      <c r="M22" s="40" t="s">
        <v>444</v>
      </c>
    </row>
    <row r="23" spans="1:13" hidden="1" x14ac:dyDescent="0.35">
      <c r="A23" t="s">
        <v>445</v>
      </c>
      <c r="B23" s="1" t="s">
        <v>383</v>
      </c>
      <c r="C23" t="s">
        <v>446</v>
      </c>
      <c r="D23" s="40" t="s">
        <v>447</v>
      </c>
      <c r="E23" s="41">
        <v>13500</v>
      </c>
      <c r="F23" s="41">
        <v>2700</v>
      </c>
      <c r="G23" s="50">
        <v>16200</v>
      </c>
      <c r="H23" s="26" t="s">
        <v>448</v>
      </c>
      <c r="I23" s="26" t="s">
        <v>318</v>
      </c>
      <c r="J23" s="48" t="s">
        <v>115</v>
      </c>
      <c r="K23" s="7">
        <v>45196</v>
      </c>
      <c r="L23" s="40" t="s">
        <v>440</v>
      </c>
      <c r="M23" t="s">
        <v>449</v>
      </c>
    </row>
    <row r="24" spans="1:13" hidden="1" x14ac:dyDescent="0.35">
      <c r="A24" t="s">
        <v>450</v>
      </c>
      <c r="B24" s="1" t="s">
        <v>383</v>
      </c>
      <c r="C24" t="s">
        <v>451</v>
      </c>
      <c r="D24" s="40" t="s">
        <v>452</v>
      </c>
      <c r="E24" s="41">
        <v>650</v>
      </c>
      <c r="F24" s="41">
        <v>130</v>
      </c>
      <c r="G24" s="50">
        <f t="shared" ref="G24:G45" si="1">SUM(E24:F24)</f>
        <v>780</v>
      </c>
      <c r="H24" s="52" t="s">
        <v>386</v>
      </c>
      <c r="I24" s="52" t="s">
        <v>453</v>
      </c>
      <c r="J24" s="53" t="s">
        <v>454</v>
      </c>
      <c r="K24" s="7">
        <v>45202</v>
      </c>
      <c r="L24" s="40" t="s">
        <v>440</v>
      </c>
      <c r="M24" s="40" t="s">
        <v>455</v>
      </c>
    </row>
    <row r="25" spans="1:13" hidden="1" x14ac:dyDescent="0.35">
      <c r="A25" t="s">
        <v>450</v>
      </c>
      <c r="B25" s="1" t="s">
        <v>383</v>
      </c>
      <c r="C25" t="s">
        <v>451</v>
      </c>
      <c r="D25" s="40" t="s">
        <v>456</v>
      </c>
      <c r="E25" s="41">
        <v>650</v>
      </c>
      <c r="F25" s="41">
        <v>130</v>
      </c>
      <c r="G25" s="50">
        <f t="shared" si="1"/>
        <v>780</v>
      </c>
      <c r="H25" s="52" t="s">
        <v>457</v>
      </c>
      <c r="I25" s="52" t="s">
        <v>453</v>
      </c>
      <c r="J25" s="53" t="s">
        <v>115</v>
      </c>
      <c r="K25" s="7">
        <v>45202</v>
      </c>
      <c r="L25" s="40" t="s">
        <v>440</v>
      </c>
      <c r="M25" s="40" t="s">
        <v>455</v>
      </c>
    </row>
    <row r="26" spans="1:13" hidden="1" x14ac:dyDescent="0.35">
      <c r="A26" t="s">
        <v>450</v>
      </c>
      <c r="B26" s="1" t="s">
        <v>383</v>
      </c>
      <c r="C26" t="s">
        <v>451</v>
      </c>
      <c r="D26" s="40" t="s">
        <v>458</v>
      </c>
      <c r="E26" s="41">
        <v>70</v>
      </c>
      <c r="F26" s="41">
        <v>14</v>
      </c>
      <c r="G26" s="50">
        <f t="shared" si="1"/>
        <v>84</v>
      </c>
      <c r="H26" s="52" t="s">
        <v>386</v>
      </c>
      <c r="I26" s="52" t="s">
        <v>459</v>
      </c>
      <c r="J26" s="53" t="s">
        <v>115</v>
      </c>
      <c r="K26" s="7">
        <v>45202</v>
      </c>
      <c r="L26" s="40" t="s">
        <v>440</v>
      </c>
      <c r="M26" s="40" t="s">
        <v>455</v>
      </c>
    </row>
    <row r="27" spans="1:13" hidden="1" x14ac:dyDescent="0.35">
      <c r="A27" t="s">
        <v>450</v>
      </c>
      <c r="B27" s="1" t="s">
        <v>383</v>
      </c>
      <c r="C27" t="s">
        <v>451</v>
      </c>
      <c r="D27" s="40" t="s">
        <v>460</v>
      </c>
      <c r="E27" s="41">
        <v>85</v>
      </c>
      <c r="F27" s="41">
        <v>17</v>
      </c>
      <c r="G27" s="50">
        <f t="shared" si="1"/>
        <v>102</v>
      </c>
      <c r="H27" s="52" t="s">
        <v>386</v>
      </c>
      <c r="I27" s="52" t="s">
        <v>459</v>
      </c>
      <c r="J27" s="53" t="s">
        <v>461</v>
      </c>
      <c r="K27" s="7">
        <v>45202</v>
      </c>
      <c r="L27" s="40" t="s">
        <v>440</v>
      </c>
      <c r="M27" s="40" t="s">
        <v>455</v>
      </c>
    </row>
    <row r="28" spans="1:13" hidden="1" x14ac:dyDescent="0.35">
      <c r="A28" t="s">
        <v>450</v>
      </c>
      <c r="B28" s="1" t="s">
        <v>383</v>
      </c>
      <c r="C28" t="s">
        <v>451</v>
      </c>
      <c r="D28" s="40" t="s">
        <v>462</v>
      </c>
      <c r="E28" s="41">
        <v>570</v>
      </c>
      <c r="F28" s="41">
        <v>114</v>
      </c>
      <c r="G28" s="50">
        <f t="shared" si="1"/>
        <v>684</v>
      </c>
      <c r="H28" s="52" t="s">
        <v>386</v>
      </c>
      <c r="I28" s="52" t="s">
        <v>425</v>
      </c>
      <c r="J28" s="53" t="s">
        <v>461</v>
      </c>
      <c r="K28" s="7">
        <v>45202</v>
      </c>
      <c r="L28" s="40" t="s">
        <v>440</v>
      </c>
      <c r="M28" s="40" t="s">
        <v>455</v>
      </c>
    </row>
    <row r="29" spans="1:13" hidden="1" x14ac:dyDescent="0.35">
      <c r="A29" t="s">
        <v>450</v>
      </c>
      <c r="B29" s="1" t="s">
        <v>383</v>
      </c>
      <c r="C29" t="s">
        <v>451</v>
      </c>
      <c r="D29" s="40" t="s">
        <v>463</v>
      </c>
      <c r="E29" s="41">
        <v>650</v>
      </c>
      <c r="F29" s="41">
        <v>130</v>
      </c>
      <c r="G29" s="50">
        <f t="shared" si="1"/>
        <v>780</v>
      </c>
      <c r="H29" s="52" t="s">
        <v>386</v>
      </c>
      <c r="I29" s="52" t="s">
        <v>425</v>
      </c>
      <c r="J29" s="53" t="s">
        <v>461</v>
      </c>
      <c r="K29" s="7">
        <v>45202</v>
      </c>
      <c r="L29" s="40" t="s">
        <v>440</v>
      </c>
      <c r="M29" s="40" t="s">
        <v>455</v>
      </c>
    </row>
    <row r="30" spans="1:13" hidden="1" x14ac:dyDescent="0.35">
      <c r="A30" t="s">
        <v>450</v>
      </c>
      <c r="B30" s="1" t="s">
        <v>383</v>
      </c>
      <c r="C30" t="s">
        <v>451</v>
      </c>
      <c r="D30" s="40" t="s">
        <v>464</v>
      </c>
      <c r="E30" s="41">
        <v>2747</v>
      </c>
      <c r="F30" s="41">
        <v>549.4</v>
      </c>
      <c r="G30" s="50">
        <f t="shared" si="1"/>
        <v>3296.4</v>
      </c>
      <c r="H30" s="52" t="s">
        <v>457</v>
      </c>
      <c r="I30" s="52" t="s">
        <v>453</v>
      </c>
      <c r="J30" s="53" t="s">
        <v>115</v>
      </c>
      <c r="K30" s="7">
        <v>45202</v>
      </c>
      <c r="L30" s="40" t="s">
        <v>440</v>
      </c>
      <c r="M30" s="40" t="s">
        <v>455</v>
      </c>
    </row>
    <row r="31" spans="1:13" hidden="1" x14ac:dyDescent="0.35">
      <c r="A31" t="s">
        <v>450</v>
      </c>
      <c r="B31" s="1" t="s">
        <v>383</v>
      </c>
      <c r="C31" t="s">
        <v>451</v>
      </c>
      <c r="D31" s="40" t="s">
        <v>465</v>
      </c>
      <c r="E31" s="41">
        <v>112.5</v>
      </c>
      <c r="F31" s="41">
        <v>22.5</v>
      </c>
      <c r="G31" s="50">
        <f t="shared" si="1"/>
        <v>135</v>
      </c>
      <c r="H31" s="52" t="s">
        <v>457</v>
      </c>
      <c r="I31" s="52" t="s">
        <v>453</v>
      </c>
      <c r="J31" s="53" t="s">
        <v>115</v>
      </c>
      <c r="K31" s="7">
        <v>45202</v>
      </c>
      <c r="L31" s="40" t="s">
        <v>440</v>
      </c>
      <c r="M31" s="40" t="s">
        <v>455</v>
      </c>
    </row>
    <row r="32" spans="1:13" hidden="1" x14ac:dyDescent="0.35">
      <c r="A32" t="s">
        <v>450</v>
      </c>
      <c r="B32" s="1" t="s">
        <v>383</v>
      </c>
      <c r="C32" t="s">
        <v>451</v>
      </c>
      <c r="D32" s="40" t="s">
        <v>466</v>
      </c>
      <c r="E32" s="41">
        <v>650</v>
      </c>
      <c r="F32" s="41">
        <v>130</v>
      </c>
      <c r="G32" s="50">
        <f t="shared" si="1"/>
        <v>780</v>
      </c>
      <c r="H32" s="52" t="s">
        <v>386</v>
      </c>
      <c r="I32" s="52" t="s">
        <v>453</v>
      </c>
      <c r="J32" s="53" t="s">
        <v>454</v>
      </c>
      <c r="K32" s="7">
        <v>45202</v>
      </c>
      <c r="L32" s="40" t="s">
        <v>440</v>
      </c>
      <c r="M32" s="40" t="s">
        <v>455</v>
      </c>
    </row>
    <row r="33" spans="1:13" hidden="1" x14ac:dyDescent="0.35">
      <c r="A33" t="s">
        <v>450</v>
      </c>
      <c r="B33" s="1" t="s">
        <v>383</v>
      </c>
      <c r="C33" t="s">
        <v>451</v>
      </c>
      <c r="D33" s="40" t="s">
        <v>467</v>
      </c>
      <c r="E33" s="41">
        <v>75</v>
      </c>
      <c r="F33" s="41">
        <v>15</v>
      </c>
      <c r="G33" s="50">
        <f t="shared" si="1"/>
        <v>90</v>
      </c>
      <c r="H33" s="52" t="s">
        <v>386</v>
      </c>
      <c r="I33" s="52">
        <v>338066</v>
      </c>
      <c r="J33" s="53" t="s">
        <v>461</v>
      </c>
      <c r="K33" s="7">
        <v>45202</v>
      </c>
      <c r="L33" s="40" t="s">
        <v>440</v>
      </c>
      <c r="M33" s="40" t="s">
        <v>455</v>
      </c>
    </row>
    <row r="34" spans="1:13" hidden="1" x14ac:dyDescent="0.35">
      <c r="A34" t="s">
        <v>450</v>
      </c>
      <c r="B34" s="1" t="s">
        <v>383</v>
      </c>
      <c r="C34" t="s">
        <v>451</v>
      </c>
      <c r="D34" s="40" t="s">
        <v>468</v>
      </c>
      <c r="E34" s="41">
        <v>132.5</v>
      </c>
      <c r="F34" s="41">
        <v>26.5</v>
      </c>
      <c r="G34" s="50">
        <f t="shared" si="1"/>
        <v>159</v>
      </c>
      <c r="H34" s="52" t="s">
        <v>215</v>
      </c>
      <c r="I34" s="52" t="s">
        <v>469</v>
      </c>
      <c r="J34" s="53" t="s">
        <v>115</v>
      </c>
      <c r="K34" s="7">
        <v>45202</v>
      </c>
      <c r="L34" s="40" t="s">
        <v>440</v>
      </c>
      <c r="M34" s="40" t="s">
        <v>455</v>
      </c>
    </row>
    <row r="35" spans="1:13" hidden="1" x14ac:dyDescent="0.35">
      <c r="A35" t="s">
        <v>450</v>
      </c>
      <c r="B35" s="1" t="s">
        <v>383</v>
      </c>
      <c r="C35" t="s">
        <v>451</v>
      </c>
      <c r="D35" s="40" t="s">
        <v>470</v>
      </c>
      <c r="E35" s="41">
        <v>650</v>
      </c>
      <c r="F35" s="41">
        <v>130</v>
      </c>
      <c r="G35" s="50">
        <f t="shared" si="1"/>
        <v>780</v>
      </c>
      <c r="H35" s="52" t="s">
        <v>386</v>
      </c>
      <c r="I35" s="52" t="s">
        <v>453</v>
      </c>
      <c r="J35" s="53" t="s">
        <v>454</v>
      </c>
      <c r="K35" s="7">
        <v>45202</v>
      </c>
      <c r="L35" s="40" t="s">
        <v>440</v>
      </c>
      <c r="M35" s="40" t="s">
        <v>455</v>
      </c>
    </row>
    <row r="36" spans="1:13" hidden="1" x14ac:dyDescent="0.35">
      <c r="A36" t="s">
        <v>450</v>
      </c>
      <c r="B36" s="1" t="s">
        <v>383</v>
      </c>
      <c r="C36" t="s">
        <v>451</v>
      </c>
      <c r="D36" s="40" t="s">
        <v>471</v>
      </c>
      <c r="E36" s="41">
        <v>1650</v>
      </c>
      <c r="F36" s="41">
        <v>330</v>
      </c>
      <c r="G36" s="41">
        <f t="shared" si="1"/>
        <v>1980</v>
      </c>
      <c r="H36" s="52" t="s">
        <v>215</v>
      </c>
      <c r="I36" s="52" t="s">
        <v>469</v>
      </c>
      <c r="J36" s="53" t="s">
        <v>115</v>
      </c>
      <c r="K36" s="7">
        <v>45202</v>
      </c>
      <c r="L36" s="40" t="s">
        <v>440</v>
      </c>
      <c r="M36" s="40" t="s">
        <v>455</v>
      </c>
    </row>
    <row r="37" spans="1:13" hidden="1" x14ac:dyDescent="0.35">
      <c r="A37" t="s">
        <v>450</v>
      </c>
      <c r="B37" s="1" t="s">
        <v>383</v>
      </c>
      <c r="C37" t="s">
        <v>451</v>
      </c>
      <c r="D37" s="40" t="s">
        <v>472</v>
      </c>
      <c r="E37" s="41">
        <v>650</v>
      </c>
      <c r="F37" s="41">
        <v>130</v>
      </c>
      <c r="G37" s="50">
        <f t="shared" si="1"/>
        <v>780</v>
      </c>
      <c r="H37" s="52" t="s">
        <v>386</v>
      </c>
      <c r="I37" s="52" t="s">
        <v>453</v>
      </c>
      <c r="J37" s="53" t="s">
        <v>454</v>
      </c>
      <c r="K37" s="7">
        <v>45202</v>
      </c>
      <c r="L37" s="40" t="s">
        <v>440</v>
      </c>
      <c r="M37" s="40" t="s">
        <v>455</v>
      </c>
    </row>
    <row r="38" spans="1:13" hidden="1" x14ac:dyDescent="0.35">
      <c r="A38" t="s">
        <v>450</v>
      </c>
      <c r="B38" s="1" t="s">
        <v>383</v>
      </c>
      <c r="C38" t="s">
        <v>451</v>
      </c>
      <c r="D38" s="40" t="s">
        <v>473</v>
      </c>
      <c r="E38" s="41">
        <v>60.66</v>
      </c>
      <c r="F38" s="41">
        <v>12.13</v>
      </c>
      <c r="G38" s="41">
        <f t="shared" si="1"/>
        <v>72.789999999999992</v>
      </c>
      <c r="H38" s="52" t="s">
        <v>215</v>
      </c>
      <c r="I38" s="52" t="s">
        <v>469</v>
      </c>
      <c r="J38" s="53" t="s">
        <v>115</v>
      </c>
      <c r="K38" s="7">
        <v>45202</v>
      </c>
      <c r="L38" s="40" t="s">
        <v>440</v>
      </c>
      <c r="M38" s="40" t="s">
        <v>455</v>
      </c>
    </row>
    <row r="39" spans="1:13" hidden="1" x14ac:dyDescent="0.35">
      <c r="A39" t="s">
        <v>474</v>
      </c>
      <c r="B39" s="1" t="s">
        <v>383</v>
      </c>
      <c r="C39" t="s">
        <v>475</v>
      </c>
      <c r="D39" s="40" t="s">
        <v>476</v>
      </c>
      <c r="E39" s="41">
        <v>129.1</v>
      </c>
      <c r="F39" s="41">
        <v>25.82</v>
      </c>
      <c r="G39" s="41">
        <f t="shared" si="1"/>
        <v>154.91999999999999</v>
      </c>
      <c r="H39" s="26" t="s">
        <v>408</v>
      </c>
      <c r="I39" s="26" t="s">
        <v>469</v>
      </c>
      <c r="J39" s="26" t="s">
        <v>410</v>
      </c>
      <c r="K39" s="7">
        <v>45211</v>
      </c>
      <c r="L39" s="40" t="s">
        <v>440</v>
      </c>
      <c r="M39" s="40" t="s">
        <v>477</v>
      </c>
    </row>
    <row r="40" spans="1:13" hidden="1" x14ac:dyDescent="0.35">
      <c r="A40" t="s">
        <v>478</v>
      </c>
      <c r="B40" s="1" t="s">
        <v>383</v>
      </c>
      <c r="C40" t="s">
        <v>479</v>
      </c>
      <c r="D40" s="40" t="s">
        <v>480</v>
      </c>
      <c r="E40" s="41">
        <v>391</v>
      </c>
      <c r="F40" s="41">
        <v>78.2</v>
      </c>
      <c r="G40" s="41">
        <f t="shared" si="1"/>
        <v>469.2</v>
      </c>
      <c r="H40" s="26" t="s">
        <v>386</v>
      </c>
      <c r="I40" s="26" t="s">
        <v>409</v>
      </c>
      <c r="J40" s="26" t="s">
        <v>481</v>
      </c>
      <c r="K40" s="7">
        <v>45211</v>
      </c>
      <c r="L40" s="40" t="s">
        <v>440</v>
      </c>
    </row>
    <row r="41" spans="1:13" hidden="1" x14ac:dyDescent="0.35">
      <c r="A41" t="s">
        <v>482</v>
      </c>
      <c r="B41" s="1" t="s">
        <v>383</v>
      </c>
      <c r="C41" t="s">
        <v>483</v>
      </c>
      <c r="D41" s="40" t="s">
        <v>484</v>
      </c>
      <c r="E41" s="41">
        <v>1000</v>
      </c>
      <c r="F41" s="41">
        <v>200</v>
      </c>
      <c r="G41" s="41">
        <f t="shared" si="1"/>
        <v>1200</v>
      </c>
      <c r="H41" s="26" t="s">
        <v>408</v>
      </c>
      <c r="I41" s="26" t="s">
        <v>469</v>
      </c>
      <c r="J41" s="26" t="s">
        <v>410</v>
      </c>
      <c r="K41" s="7">
        <v>45232</v>
      </c>
      <c r="L41" s="40" t="s">
        <v>388</v>
      </c>
      <c r="M41" s="40" t="s">
        <v>485</v>
      </c>
    </row>
    <row r="42" spans="1:13" hidden="1" x14ac:dyDescent="0.35">
      <c r="A42" t="s">
        <v>482</v>
      </c>
      <c r="B42" s="1" t="s">
        <v>383</v>
      </c>
      <c r="C42" t="s">
        <v>406</v>
      </c>
      <c r="D42" s="40" t="s">
        <v>486</v>
      </c>
      <c r="E42" s="41">
        <v>340</v>
      </c>
      <c r="F42" s="41">
        <v>68</v>
      </c>
      <c r="G42" s="41">
        <f t="shared" si="1"/>
        <v>408</v>
      </c>
      <c r="H42" s="26" t="s">
        <v>408</v>
      </c>
      <c r="I42" s="26" t="s">
        <v>469</v>
      </c>
      <c r="J42" s="26" t="s">
        <v>410</v>
      </c>
      <c r="K42" s="7">
        <v>45232</v>
      </c>
      <c r="L42" s="40" t="s">
        <v>388</v>
      </c>
      <c r="M42" s="40" t="s">
        <v>487</v>
      </c>
    </row>
    <row r="43" spans="1:13" hidden="1" x14ac:dyDescent="0.35">
      <c r="A43" t="s">
        <v>482</v>
      </c>
      <c r="B43" s="1" t="s">
        <v>383</v>
      </c>
      <c r="C43" t="s">
        <v>488</v>
      </c>
      <c r="D43" s="40" t="s">
        <v>489</v>
      </c>
      <c r="E43" s="41">
        <v>110</v>
      </c>
      <c r="F43" s="41">
        <v>0</v>
      </c>
      <c r="G43" s="41">
        <f t="shared" si="1"/>
        <v>110</v>
      </c>
      <c r="H43" s="26" t="s">
        <v>408</v>
      </c>
      <c r="I43" s="26" t="s">
        <v>469</v>
      </c>
      <c r="J43" s="26" t="s">
        <v>410</v>
      </c>
      <c r="K43" s="7">
        <v>45232</v>
      </c>
      <c r="L43" s="40" t="s">
        <v>490</v>
      </c>
      <c r="M43" s="40" t="s">
        <v>491</v>
      </c>
    </row>
    <row r="44" spans="1:13" hidden="1" x14ac:dyDescent="0.35">
      <c r="A44" t="s">
        <v>492</v>
      </c>
      <c r="B44" s="1" t="s">
        <v>383</v>
      </c>
      <c r="C44" t="s">
        <v>483</v>
      </c>
      <c r="D44" s="40" t="s">
        <v>493</v>
      </c>
      <c r="E44" s="41">
        <v>4950</v>
      </c>
      <c r="F44" s="41">
        <v>990</v>
      </c>
      <c r="G44" s="41">
        <f t="shared" si="1"/>
        <v>5940</v>
      </c>
      <c r="H44" s="26" t="s">
        <v>408</v>
      </c>
      <c r="I44" s="26" t="s">
        <v>469</v>
      </c>
      <c r="J44" s="26" t="s">
        <v>410</v>
      </c>
      <c r="K44" s="7">
        <v>45236</v>
      </c>
      <c r="L44" s="40" t="s">
        <v>388</v>
      </c>
      <c r="M44" s="40" t="s">
        <v>494</v>
      </c>
    </row>
    <row r="45" spans="1:13" hidden="1" x14ac:dyDescent="0.35">
      <c r="A45" t="s">
        <v>495</v>
      </c>
      <c r="B45" s="1" t="s">
        <v>383</v>
      </c>
      <c r="C45" t="s">
        <v>415</v>
      </c>
      <c r="D45" s="40" t="s">
        <v>496</v>
      </c>
      <c r="E45" s="41">
        <v>452.22</v>
      </c>
      <c r="F45" s="41">
        <v>0</v>
      </c>
      <c r="G45" s="41">
        <f t="shared" si="1"/>
        <v>452.22</v>
      </c>
      <c r="H45" s="26" t="s">
        <v>215</v>
      </c>
      <c r="I45" s="26" t="s">
        <v>497</v>
      </c>
      <c r="J45" s="26" t="s">
        <v>498</v>
      </c>
      <c r="K45" s="7">
        <v>45246</v>
      </c>
      <c r="L45" s="40" t="s">
        <v>394</v>
      </c>
      <c r="M45" s="40" t="s">
        <v>499</v>
      </c>
    </row>
    <row r="46" spans="1:13" x14ac:dyDescent="0.35">
      <c r="A46" t="s">
        <v>500</v>
      </c>
      <c r="B46" s="1" t="s">
        <v>383</v>
      </c>
      <c r="C46" t="s">
        <v>501</v>
      </c>
      <c r="D46" s="40" t="s">
        <v>502</v>
      </c>
      <c r="E46" s="41">
        <v>10979.65</v>
      </c>
      <c r="F46" s="41">
        <v>2195.9299999999998</v>
      </c>
      <c r="G46" s="41">
        <f>SUM(E46:F46)</f>
        <v>13175.58</v>
      </c>
      <c r="H46" s="26" t="s">
        <v>215</v>
      </c>
      <c r="I46" s="26">
        <v>384199</v>
      </c>
      <c r="J46" s="26" t="s">
        <v>216</v>
      </c>
      <c r="K46" s="7">
        <v>45302</v>
      </c>
      <c r="L46" s="40" t="s">
        <v>440</v>
      </c>
      <c r="M46" s="40" t="s">
        <v>503</v>
      </c>
    </row>
  </sheetData>
  <autoFilter ref="A3:N46" xr:uid="{00000000-0009-0000-0000-000002000000}">
    <filterColumn colId="0">
      <filters>
        <filter val="NECA20230111_1"/>
      </filters>
    </filterColumn>
  </autoFilter>
  <mergeCells count="1">
    <mergeCell ref="H2:J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&amp;L&amp;Z&amp;F&amp;A&amp;R&amp;D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83861c-e0dd-45c1-8cfa-bad4fe3636f1">
      <Terms xmlns="http://schemas.microsoft.com/office/infopath/2007/PartnerControls"/>
    </lcf76f155ced4ddcb4097134ff3c332f>
    <TaxCatchAll xmlns="eea58eaa-a475-446d-910f-c7f3710788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853B8E018142870F0DC40033FB0A" ma:contentTypeVersion="17" ma:contentTypeDescription="Create a new document." ma:contentTypeScope="" ma:versionID="5ebbb6d73f7cbe8862be42a43d55f11c">
  <xsd:schema xmlns:xsd="http://www.w3.org/2001/XMLSchema" xmlns:xs="http://www.w3.org/2001/XMLSchema" xmlns:p="http://schemas.microsoft.com/office/2006/metadata/properties" xmlns:ns2="cd83861c-e0dd-45c1-8cfa-bad4fe3636f1" xmlns:ns3="eea58eaa-a475-446d-910f-c7f3710788f3" xmlns:ns4="4683c18d-d174-4400-817d-2fa57e59a9a6" targetNamespace="http://schemas.microsoft.com/office/2006/metadata/properties" ma:root="true" ma:fieldsID="ce8eca1566a2e64fbae72960cdeb6212" ns2:_="" ns3:_="" ns4:_="">
    <xsd:import namespace="cd83861c-e0dd-45c1-8cfa-bad4fe3636f1"/>
    <xsd:import namespace="eea58eaa-a475-446d-910f-c7f3710788f3"/>
    <xsd:import namespace="4683c18d-d174-4400-817d-2fa57e59a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3861c-e0dd-45c1-8cfa-bad4fe363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84613f1-4ba0-4b5e-b0d7-dad5d575f4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58eaa-a475-446d-910f-c7f3710788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6b2c8d-2469-456c-a791-1faea57ec0b7}" ma:internalName="TaxCatchAll" ma:showField="CatchAllData" ma:web="4683c18d-d174-4400-817d-2fa57e59a9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3c18d-d174-4400-817d-2fa57e59a9a6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E9D887-10F8-4E98-8928-8BE48DDA79DA}">
  <ds:schemaRefs>
    <ds:schemaRef ds:uri="http://schemas.microsoft.com/office/2006/metadata/properties"/>
    <ds:schemaRef ds:uri="http://schemas.microsoft.com/office/infopath/2007/PartnerControls"/>
    <ds:schemaRef ds:uri="cd83861c-e0dd-45c1-8cfa-bad4fe3636f1"/>
    <ds:schemaRef ds:uri="eea58eaa-a475-446d-910f-c7f3710788f3"/>
  </ds:schemaRefs>
</ds:datastoreItem>
</file>

<file path=customXml/itemProps2.xml><?xml version="1.0" encoding="utf-8"?>
<ds:datastoreItem xmlns:ds="http://schemas.openxmlformats.org/officeDocument/2006/customXml" ds:itemID="{B0E0CF4F-EFED-4532-A116-523EBA7CEE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4D5028-3BBB-44B2-BE79-E6F00B484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83861c-e0dd-45c1-8cfa-bad4fe3636f1"/>
    <ds:schemaRef ds:uri="eea58eaa-a475-446d-910f-c7f3710788f3"/>
    <ds:schemaRef ds:uri="4683c18d-d174-4400-817d-2fa57e59a9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Transparency Report</vt:lpstr>
      <vt:lpstr>Bank</vt:lpstr>
      <vt:lpstr>FASTER 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Ellena Codd</dc:creator>
  <cp:lastModifiedBy>Hartwell, Laura (North East CA)</cp:lastModifiedBy>
  <cp:lastPrinted>2024-02-15T08:44:14Z</cp:lastPrinted>
  <dcterms:created xsi:type="dcterms:W3CDTF">2024-02-14T12:00:07Z</dcterms:created>
  <dcterms:modified xsi:type="dcterms:W3CDTF">2024-11-28T16:34:02Z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0x0101004356853B8E018142870F0DC40033FB0A</vt:lpwstr>
  </property>
  <property fmtid="{D5CDD505-2E9C-101B-9397-08002B2CF9AE}" pid="5" name="MediaServiceImageTags">
    <vt:lpwstr/>
  </property>
</Properties>
</file>